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<sst xmlns="http://schemas.openxmlformats.org/spreadsheetml/2006/main" count="84" uniqueCount="84">
  <si>
    <t>Fiche technique</t>
  </si>
  <si>
    <t>Nom</t>
  </si>
  <si>
    <t>CAKE — VARIANTE EMMENTHAL OIGNON</t>
  </si>
  <si>
    <t>Code</t>
  </si>
  <si>
    <t>GRO_CDC_026A-V4</t>
  </si>
  <si>
    <t>Classe</t>
  </si>
  <si>
    <t>Entrées chaudes collectivité (GRO.ENT.CH)</t>
  </si>
  <si>
    <t>Statut</t>
  </si>
  <si>
    <t>publie</t>
  </si>
  <si>
    <t>Verrouillée</t>
  </si>
  <si>
    <t>Oui — Corpus CDC (Cuisine de Collectivité) — variante de garniture suggérée pour GRO_CDC_026 (p.43), Chapitre 11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</si>
  <si>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</si>
  <si>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</si>
  <si>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</si>
  <si>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</si>
  <si>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</si>
  <si>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</si>
  <si>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</si>
  <si>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</si>
  <si>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</si>
  <si>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</si>
  <si>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12/08/2026 09:54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</si>
  <si>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</si>
  <si>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</si>
  <si>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</si>
  <si>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</si>
  <si>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</si>
  <si>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</si>
  <si>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</si>
  <si>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</si>
  <si>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</si>
  <si>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</si>
  <si>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EPI-POIVRE-NOIR</t>
  </si>
  <si>
    <t>Poivre noir moulu</t>
  </si>
  <si>
    <t>Épices en poudre et graines</t>
  </si>
  <si>
    <t>kg</t>
  </si>
  <si>
    <t>FAR-T55</t>
  </si>
  <si>
    <t>Farine de blé T55</t>
  </si>
  <si>
    <t>Farines de blé</t>
  </si>
  <si>
    <t>BEU-DOUX</t>
  </si>
  <si>
    <t>Beurre doux 82% MG plaquette</t>
  </si>
  <si>
    <t>Beurres et margarines</t>
  </si>
  <si>
    <t>RNM0200155</t>
  </si>
  <si>
    <t>EMMENTAL 1 kg rapé</t>
  </si>
  <si>
    <t>Fromages</t>
  </si>
  <si>
    <t>RNM4G100918</t>
  </si>
  <si>
    <t>Oignons émincés 4G</t>
  </si>
  <si>
    <t>Légumes 4ème et 5ème gamme</t>
  </si>
  <si>
    <t>LEV-CHIMIQUE</t>
  </si>
  <si>
    <t>Levure chimique (poudre à lever)</t>
  </si>
  <si>
    <t>Levures et agents levants</t>
  </si>
  <si>
    <t>OVO-ENT-LIQ</t>
  </si>
  <si>
    <t>Oeuf entier liquide pasteurisé</t>
  </si>
  <si>
    <t>Ovoproduits</t>
  </si>
  <si>
    <t>SEL-FIN</t>
  </si>
  <si>
    <t>Sel fin de cuisine</t>
  </si>
  <si>
    <t>Sels et condiments de base</t>
  </si>
  <si>
    <t>Total</t>
  </si>
  <si>
    <t>Niveau</t>
  </si>
  <si>
    <t>Composant</t>
  </si>
  <si>
    <t>Type</t>
  </si>
  <si>
    <t>Quantité (pour 100 pc)</t>
  </si>
  <si>
    <t>recette</t>
  </si>
  <si>
    <t>Entrées chaudes collectivité</t>
  </si>
  <si>
    <t xml:space="preserve">    ↳ Farine de blé T55</t>
  </si>
  <si>
    <t>matiere</t>
  </si>
  <si>
    <t xml:space="preserve">    ↳ Beurre doux 82% MG plaquette</t>
  </si>
  <si>
    <t xml:space="preserve">    ↳ Oeuf entier liquide pasteurisé</t>
  </si>
  <si>
    <t xml:space="preserve">    ↳ Levure chimique (poudre à lever)</t>
  </si>
  <si>
    <t xml:space="preserve">    ↳ Sel fin de cuisine</t>
  </si>
  <si>
    <t xml:space="preserve">    ↳ Poivre noir moulu</t>
  </si>
  <si>
    <t xml:space="preserve">    ↳ EMMENTAL 1 kg rapé</t>
  </si>
  <si>
    <t xml:space="preserve">    ↳ Oignons émincés 4G</t>
  </si>
  <si>
    <t>Recette</t>
  </si>
  <si>
    <t>#</t>
  </si>
  <si>
    <t>Verbe</t>
  </si>
  <si>
    <t>Étape</t>
  </si>
  <si>
    <t>Précision technique</t>
  </si>
  <si>
    <t>Durée</t>
  </si>
  <si>
    <t>Oignons émincés (RNM4G100918) fournis crus — la "tombée" (cuisson préalable) fait partie de cette étape, pas un produit acheté déjà préparé</t>
  </si>
  <si>
    <t>Fiche technique — CAKE — VARIANTE EMMENTHAL OIGNON</t>
  </si>
  <si>
    <t>CAKE — VARIANTE EMMENTHAL OIGNON  GRO_CDC_026A-V4</t>
  </si>
  <si>
    <t>1.</t>
  </si>
  <si>
    <t xml:space="preserve">    Beurre doux 82% MG plaquette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</si>
</sst>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32.42325</v>
      </c>
    </row>
    <row r="12">
      <c r="A12" t="s" s="3">
        <v>17</v>
      </c>
      <c r="B12" s="4">
        <v>0.3242325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32.42325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100</v>
      </c>
      <c r="C3" t="s" s="10">
        <v>25</v>
      </c>
      <c r="D3"/>
      <c r="E3"/>
      <c r="F3"/>
    </row>
    <row r="4">
      <c r="A4" t="s">
        <v>26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0.01</v>
      </c>
      <c r="E7" s="11">
        <f>D7*$B$2</f>
        <v>0.01</v>
      </c>
      <c r="F7" t="s">
        <v>35</v>
      </c>
      <c r="G7" s="4">
        <f>E7*12.5</f>
        <v>0.125</v>
      </c>
    </row>
    <row r="8">
      <c r="A8" t="s">
        <v>36</v>
      </c>
      <c r="B8" t="s">
        <v>37</v>
      </c>
      <c r="C8" t="s">
        <v>38</v>
      </c>
      <c r="D8" s="9">
        <v>2</v>
      </c>
      <c r="E8" s="11">
        <f>D8*$B$2</f>
        <v>2</v>
      </c>
      <c r="F8" t="s">
        <v>35</v>
      </c>
      <c r="G8" s="4">
        <f>E8*0.56</f>
        <v>1.12</v>
      </c>
    </row>
    <row r="9">
      <c r="A9" t="s">
        <v>39</v>
      </c>
      <c r="B9" t="s">
        <v>40</v>
      </c>
      <c r="C9" t="s">
        <v>41</v>
      </c>
      <c r="D9" s="9">
        <v>1.7</v>
      </c>
      <c r="E9" s="11">
        <f>D9*$B$2</f>
        <v>1.7</v>
      </c>
      <c r="F9" t="s">
        <v>35</v>
      </c>
      <c r="G9" s="4">
        <f>E9*5.2</f>
        <v>8.84</v>
      </c>
    </row>
    <row r="10">
      <c r="A10" t="s">
        <v>42</v>
      </c>
      <c r="B10" t="s">
        <v>43</v>
      </c>
      <c r="C10" t="s">
        <v>44</v>
      </c>
      <c r="D10" s="9">
        <v>1.5</v>
      </c>
      <c r="E10" s="11">
        <f>D10*$B$2</f>
        <v>1.5</v>
      </c>
      <c r="F10" t="s">
        <v>35</v>
      </c>
      <c r="G10" s="4">
        <f>E10*8.1</f>
        <v>12.15</v>
      </c>
    </row>
    <row r="11">
      <c r="A11" t="s">
        <v>45</v>
      </c>
      <c r="B11" t="s">
        <v>46</v>
      </c>
      <c r="C11" t="s">
        <v>47</v>
      </c>
      <c r="D11" s="9">
        <v>0.5</v>
      </c>
      <c r="E11" s="11">
        <f>D11*$B$2</f>
        <v>0.5</v>
      </c>
      <c r="F11" t="s">
        <v>35</v>
      </c>
      <c r="G11" s="4">
        <f>E11*4.32</f>
        <v>2.16</v>
      </c>
    </row>
    <row r="12">
      <c r="A12" t="s">
        <v>48</v>
      </c>
      <c r="B12" t="s">
        <v>49</v>
      </c>
      <c r="C12" t="s">
        <v>50</v>
      </c>
      <c r="D12" s="9">
        <v>0.07</v>
      </c>
      <c r="E12" s="11">
        <f>D12*$B$2</f>
        <v>0.07</v>
      </c>
      <c r="F12" t="s">
        <v>35</v>
      </c>
      <c r="G12" s="4">
        <f>E12*4.2</f>
        <v>0.294</v>
      </c>
    </row>
    <row r="13">
      <c r="A13" t="s">
        <v>51</v>
      </c>
      <c r="B13" t="s">
        <v>52</v>
      </c>
      <c r="C13" t="s">
        <v>53</v>
      </c>
      <c r="D13" s="9">
        <v>1.98</v>
      </c>
      <c r="E13" s="11">
        <f>D13*$B$2</f>
        <v>1.98</v>
      </c>
      <c r="F13" t="s">
        <v>35</v>
      </c>
      <c r="G13" s="4">
        <f>E13*3.9</f>
        <v>7.722</v>
      </c>
    </row>
    <row r="14">
      <c r="A14" t="s">
        <v>54</v>
      </c>
      <c r="B14" t="s">
        <v>55</v>
      </c>
      <c r="C14" t="s">
        <v>56</v>
      </c>
      <c r="D14" s="9">
        <v>0.035</v>
      </c>
      <c r="E14" s="11">
        <f>D14*$B$2</f>
        <v>0.035</v>
      </c>
      <c r="F14" t="s">
        <v>35</v>
      </c>
      <c r="G14" s="4">
        <f>E14*0.35</f>
        <v>0.01225</v>
      </c>
    </row>
    <row r="15">
      <c r="A15"/>
      <c r="B15"/>
      <c r="C15"/>
      <c r="D15"/>
      <c r="E15"/>
      <c r="F15" t="s" s="3">
        <v>57</v>
      </c>
      <c r="G15" s="12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58</v>
      </c>
      <c r="B1" t="s" s="2">
        <v>59</v>
      </c>
      <c r="C1" t="s" s="2">
        <v>60</v>
      </c>
      <c r="D1" t="s" s="2">
        <v>61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62</v>
      </c>
      <c r="D2" s="11">
        <v>100</v>
      </c>
      <c r="E2" t="s">
        <v>25</v>
      </c>
      <c r="F2" t="s">
        <v>63</v>
      </c>
    </row>
    <row r="3">
      <c r="A3">
        <v>1</v>
      </c>
      <c r="B3" t="s">
        <v>64</v>
      </c>
      <c r="C3" t="s">
        <v>65</v>
      </c>
      <c r="D3" s="11">
        <v>2</v>
      </c>
      <c r="E3" t="s">
        <v>35</v>
      </c>
      <c r="F3" t="s">
        <v>38</v>
      </c>
    </row>
    <row r="4">
      <c r="A4">
        <v>1</v>
      </c>
      <c r="B4" t="s">
        <v>66</v>
      </c>
      <c r="C4" t="s">
        <v>65</v>
      </c>
      <c r="D4" s="11">
        <v>1.5</v>
      </c>
      <c r="E4" t="s">
        <v>35</v>
      </c>
      <c r="F4" t="s">
        <v>41</v>
      </c>
    </row>
    <row r="5">
      <c r="A5">
        <v>1</v>
      </c>
      <c r="B5" t="s">
        <v>66</v>
      </c>
      <c r="C5" t="s">
        <v>65</v>
      </c>
      <c r="D5" s="11">
        <v>0.2</v>
      </c>
      <c r="E5" t="s">
        <v>35</v>
      </c>
      <c r="F5" t="s">
        <v>41</v>
      </c>
    </row>
    <row r="6">
      <c r="A6">
        <v>1</v>
      </c>
      <c r="B6" t="s">
        <v>67</v>
      </c>
      <c r="C6" t="s">
        <v>65</v>
      </c>
      <c r="D6" s="11">
        <v>1.98</v>
      </c>
      <c r="E6" t="s">
        <v>35</v>
      </c>
      <c r="F6" t="s">
        <v>53</v>
      </c>
    </row>
    <row r="7">
      <c r="A7">
        <v>1</v>
      </c>
      <c r="B7" t="s">
        <v>68</v>
      </c>
      <c r="C7" t="s">
        <v>65</v>
      </c>
      <c r="D7" s="11">
        <v>0.07</v>
      </c>
      <c r="E7" t="s">
        <v>35</v>
      </c>
      <c r="F7" t="s">
        <v>50</v>
      </c>
    </row>
    <row r="8">
      <c r="A8">
        <v>1</v>
      </c>
      <c r="B8" t="s">
        <v>69</v>
      </c>
      <c r="C8" t="s">
        <v>65</v>
      </c>
      <c r="D8" s="11">
        <v>0.035</v>
      </c>
      <c r="E8" t="s">
        <v>35</v>
      </c>
      <c r="F8" t="s">
        <v>56</v>
      </c>
    </row>
    <row r="9">
      <c r="A9">
        <v>1</v>
      </c>
      <c r="B9" t="s">
        <v>70</v>
      </c>
      <c r="C9" t="s">
        <v>65</v>
      </c>
      <c r="D9" s="11">
        <v>0.01</v>
      </c>
      <c r="E9" t="s">
        <v>35</v>
      </c>
      <c r="F9" t="s">
        <v>34</v>
      </c>
    </row>
    <row r="10">
      <c r="A10">
        <v>1</v>
      </c>
      <c r="B10" t="s">
        <v>71</v>
      </c>
      <c r="C10" t="s">
        <v>65</v>
      </c>
      <c r="D10" s="11">
        <v>1.5</v>
      </c>
      <c r="E10" t="s">
        <v>35</v>
      </c>
      <c r="F10" t="s">
        <v>44</v>
      </c>
    </row>
    <row r="11">
      <c r="A11">
        <v>1</v>
      </c>
      <c r="B11" t="s">
        <v>72</v>
      </c>
      <c r="C11" t="s">
        <v>65</v>
      </c>
      <c r="D11" s="11">
        <v>0.5</v>
      </c>
      <c r="E11" t="s">
        <v>35</v>
      </c>
      <c r="F11" t="s">
        <v>47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73</v>
      </c>
      <c r="B1" t="s" s="2">
        <v>74</v>
      </c>
      <c r="C1" t="s" s="2">
        <v>75</v>
      </c>
      <c r="D1" t="s" s="2">
        <v>76</v>
      </c>
      <c r="E1" t="s" s="2">
        <v>77</v>
      </c>
      <c r="F1" t="s" s="2">
        <v>78</v>
      </c>
    </row>
    <row r="2">
      <c r="A2" t="s">
        <v>2</v>
      </c>
      <c r="B2">
        <v>1</v>
      </c>
      <c r="C2"/>
      <c r="D2" t="inlineStr" s="13">
        <is>
          <t>Procéder comme pour la recette de base (voir GRO_CDC_026A). Faire tomber (cuire à couvert, à feu doux, sans coloration) les oignons émincés avant incorporation avec l'emmenthal.</t>
        </is>
      </c>
      <c r="E2" t="s" s="13">
        <v>79</v>
      </c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7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80</v>
      </c>
      <c r="B1"/>
      <c r="C1"/>
      <c r="D1"/>
    </row>
    <row r="2">
      <c r="A2" t="str" s="14">
        <f>"GRO_CDC_026A-V4 · GRO.ENT.CH · référence : "&amp;Besoins!B3&amp;" "&amp;Besoins!C3&amp;" · multiplicateur réglable sur la feuille ""Besoins"""</f>
        <v>GRO_CDC_026A-V4 · GRO.ENT.CH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81</v>
      </c>
      <c r="B4"/>
      <c r="C4"/>
      <c r="D4"/>
    </row>
    <row r="5">
      <c r="A5" t="s" s="16">
        <v>82</v>
      </c>
      <c r="B5" t="str" s="13">
        <f>Procedure!D2</f>
        <v>Procéder comme pour la recette de base (voir GRO_CDC_026A). Faire tomber (cuire à couvert, à feu doux, sans coloration) les oignons émincés avant incorporation avec l'emmenthal.</v>
      </c>
      <c r="C5"/>
      <c r="D5"/>
    </row>
    <row r="6">
      <c r="A6"/>
      <c r="B6" t="str">
        <f>Besoins!B8</f>
        <v>Farine de blé T55</v>
      </c>
      <c r="C6" s="11">
        <f>Besoins!E8</f>
        <v>2</v>
      </c>
      <c r="D6" t="str">
        <f>Besoins!F8</f>
        <v>kg</v>
      </c>
    </row>
    <row r="7">
      <c r="A7"/>
      <c r="B7" t="s">
        <v>83</v>
      </c>
      <c r="C7" s="11">
        <f>'Besoins'!$B$2*1.5</f>
        <v>1.5</v>
      </c>
      <c r="D7" t="s">
        <v>35</v>
      </c>
    </row>
    <row r="8">
      <c r="A8"/>
      <c r="B8" t="s">
        <v>83</v>
      </c>
      <c r="C8" s="11">
        <f>'Besoins'!$B$2*0.2</f>
        <v>0.2</v>
      </c>
      <c r="D8" t="s">
        <v>35</v>
      </c>
    </row>
    <row r="9">
      <c r="A9"/>
      <c r="B9" t="str">
        <f>Besoins!B13</f>
        <v>Oeuf entier liquide pasteurisé</v>
      </c>
      <c r="C9" s="11">
        <f>Besoins!E13</f>
        <v>1.98</v>
      </c>
      <c r="D9" t="str">
        <f>Besoins!F13</f>
        <v>kg</v>
      </c>
    </row>
    <row r="10">
      <c r="A10"/>
      <c r="B10" t="str">
        <f>Besoins!B12</f>
        <v>Levure chimique (poudre à lever)</v>
      </c>
      <c r="C10" s="11">
        <f>Besoins!E12</f>
        <v>0.07</v>
      </c>
      <c r="D10" t="str">
        <f>Besoins!F12</f>
        <v>kg</v>
      </c>
    </row>
    <row r="11">
      <c r="A11"/>
      <c r="B11" t="str">
        <f>Besoins!B14</f>
        <v>Sel fin de cuisine</v>
      </c>
      <c r="C11" s="11">
        <f>Besoins!E14</f>
        <v>0.035</v>
      </c>
      <c r="D11" t="str">
        <f>Besoins!F14</f>
        <v>kg</v>
      </c>
    </row>
    <row r="12">
      <c r="A12"/>
      <c r="B12" t="str">
        <f>Besoins!B7</f>
        <v>Poivre noir moulu</v>
      </c>
      <c r="C12" s="11">
        <f>Besoins!E7</f>
        <v>0.01</v>
      </c>
      <c r="D12" t="str">
        <f>Besoins!F7</f>
        <v>kg</v>
      </c>
    </row>
    <row r="13">
      <c r="A13"/>
      <c r="B13" t="str">
        <f>Besoins!B10</f>
        <v>EMMENTAL 1 kg rapé</v>
      </c>
      <c r="C13" s="11">
        <f>Besoins!E10</f>
        <v>1.5</v>
      </c>
      <c r="D13" t="str">
        <f>Besoins!F10</f>
        <v>kg</v>
      </c>
    </row>
    <row r="14">
      <c r="A14"/>
      <c r="B14" t="str">
        <f>Besoins!B11</f>
        <v>Oignons émincés 4G</v>
      </c>
      <c r="C14" s="11">
        <f>Besoins!E11</f>
        <v>0.5</v>
      </c>
      <c r="D14" t="str">
        <f>Besoins!F11</f>
        <v>kg</v>
      </c>
    </row>
    <row r="15">
      <c r="A15"/>
      <c r="B15" t="str" s="17">
        <f>"ℹ "&amp;Procedure!E2</f>
        <v>ℹ</v>
      </c>
      <c r="C15"/>
      <c r="D15"/>
    </row>
    <row r="16">
      <c r="A16"/>
      <c r="B16"/>
      <c r="C16"/>
      <c r="D16"/>
    </row>
    <row r="17">
      <c r="A17" t="s" s="18">
        <v>22</v>
      </c>
      <c r="B17"/>
      <c r="C17"/>
      <c r="D17"/>
    </row>
  </sheetData>
  <sheetProtection sheet="1"/>
  <mergeCells count="6">
    <mergeCell ref="A1:D1"/>
    <mergeCell ref="A2:D2"/>
    <mergeCell ref="A4:D4"/>
    <mergeCell ref="B5:D5"/>
    <mergeCell ref="B15:D15"/>
    <mergeCell ref="A17:D1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2026-08-12T07:54:01Z</dcterms:created>
  <dc:title>CAKE — VARIANTE EMMENTHAL OIGNO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2026-08-12T07:54:01Z</dcterms:modified>
  <cp:revision>1</cp:revision>
</cp:coreProperties>
</file>