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<sst xmlns="http://schemas.openxmlformats.org/spreadsheetml/2006/main" count="154" uniqueCount="154">
  <si>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</si>
  <si>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</si>
  <si>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Croque-monsieur revisité (Ferrandi)</t>
  </si>
  <si>
    <t>Code</t>
  </si>
  <si>
    <t>FER-CROQUEMONS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</si>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</sst>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5.3786518421053</v>
      </c>
    </row>
    <row r="12">
      <c r="A12" t="s" s="3">
        <v>17</v>
      </c>
      <c r="B12" s="4">
        <v>7.1715357894737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5.3786518421053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0.126316</v>
      </c>
      <c r="E7" s="11">
        <f>D7*$B$2</f>
        <v>0.126316</v>
      </c>
      <c r="F7" t="s">
        <v>35</v>
      </c>
      <c r="G7" s="4">
        <f>E7*0.0042999928</f>
        <v>0.000543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E9*7.5</f>
        <v>3</v>
      </c>
    </row>
    <row r="10">
      <c r="A10" t="s">
        <v>43</v>
      </c>
      <c r="B10" t="s">
        <v>44</v>
      </c>
      <c r="C10" t="s">
        <v>45</v>
      </c>
      <c r="D10" s="9">
        <v>0.005368</v>
      </c>
      <c r="E10" s="11">
        <f>D10*$B$2</f>
        <v>0.005368</v>
      </c>
      <c r="F10" t="s">
        <v>25</v>
      </c>
      <c r="G10" s="4">
        <f>E10*1.200094125</f>
        <v>0.006442</v>
      </c>
    </row>
    <row r="11">
      <c r="A11" t="s">
        <v>46</v>
      </c>
      <c r="B11" t="s">
        <v>47</v>
      </c>
      <c r="C11" t="s">
        <v>48</v>
      </c>
      <c r="D11" s="9">
        <v>0.174</v>
      </c>
      <c r="E11" s="11">
        <f>D11*$B$2</f>
        <v>0.174</v>
      </c>
      <c r="F11" t="s">
        <v>25</v>
      </c>
      <c r="G11" s="4">
        <f>E11*0.82</f>
        <v>0.14268</v>
      </c>
    </row>
    <row r="12">
      <c r="A12" t="s">
        <v>49</v>
      </c>
      <c r="B12" t="s">
        <v>50</v>
      </c>
      <c r="C12" t="s">
        <v>51</v>
      </c>
      <c r="D12" s="9">
        <v>0.18</v>
      </c>
      <c r="E12" s="11">
        <f>D12*$B$2</f>
        <v>0.18</v>
      </c>
      <c r="F12" t="s">
        <v>25</v>
      </c>
      <c r="G12" s="4">
        <f>E12*5.2</f>
        <v>0.936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E13*6</f>
        <v>1.2</v>
      </c>
    </row>
    <row r="14">
      <c r="A14" t="s">
        <v>55</v>
      </c>
      <c r="B14" t="s">
        <v>56</v>
      </c>
      <c r="C14" t="s">
        <v>57</v>
      </c>
      <c r="D14" s="9">
        <v>0.02</v>
      </c>
      <c r="E14" s="11">
        <f>D14*$B$2</f>
        <v>0.02</v>
      </c>
      <c r="F14" t="s">
        <v>25</v>
      </c>
      <c r="G14" s="4">
        <f>E14*4.5</f>
        <v>0.09</v>
      </c>
    </row>
    <row r="15">
      <c r="A15" t="s">
        <v>58</v>
      </c>
      <c r="B15" t="s">
        <v>59</v>
      </c>
      <c r="C15" t="s">
        <v>57</v>
      </c>
      <c r="D15" s="9">
        <v>0.0033</v>
      </c>
      <c r="E15" s="11">
        <f>D15*$B$2</f>
        <v>0.0033</v>
      </c>
      <c r="F15" t="s">
        <v>25</v>
      </c>
      <c r="G15" s="4">
        <f>E15*0.35</f>
        <v>0.001155</v>
      </c>
    </row>
    <row r="16">
      <c r="A16" t="s">
        <v>60</v>
      </c>
      <c r="B16" t="s">
        <v>61</v>
      </c>
      <c r="C16" t="s">
        <v>62</v>
      </c>
      <c r="D16" s="9">
        <v>0.000316</v>
      </c>
      <c r="E16" s="11">
        <f>D16*$B$2</f>
        <v>0.000316</v>
      </c>
      <c r="F16" t="s">
        <v>25</v>
      </c>
      <c r="G16" s="4">
        <f>E16*5.7961359094</f>
        <v>0.001832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0.75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0.3</v>
      </c>
      <c r="E3" t="s">
        <v>25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0.15</v>
      </c>
      <c r="E4" t="s">
        <v>25</v>
      </c>
      <c r="F4" t="s">
        <v>48</v>
      </c>
    </row>
    <row r="5">
      <c r="A5">
        <v>2</v>
      </c>
      <c r="B5" t="s">
        <v>74</v>
      </c>
      <c r="C5" t="s">
        <v>73</v>
      </c>
      <c r="D5" s="11">
        <v>0.096</v>
      </c>
      <c r="E5" t="s">
        <v>35</v>
      </c>
      <c r="F5" t="s">
        <v>34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25</v>
      </c>
      <c r="F6" t="s">
        <v>76</v>
      </c>
    </row>
    <row r="7">
      <c r="A7">
        <v>3</v>
      </c>
      <c r="B7" t="s">
        <v>77</v>
      </c>
      <c r="C7" t="s">
        <v>68</v>
      </c>
      <c r="D7" s="11">
        <v>0.012</v>
      </c>
      <c r="E7" t="s">
        <v>25</v>
      </c>
      <c r="F7" t="s">
        <v>76</v>
      </c>
    </row>
    <row r="8">
      <c r="A8">
        <v>4</v>
      </c>
      <c r="B8" t="s">
        <v>78</v>
      </c>
      <c r="C8" t="s">
        <v>73</v>
      </c>
      <c r="D8" s="11">
        <v>0</v>
      </c>
      <c r="E8" t="s">
        <v>25</v>
      </c>
      <c r="F8" t="s">
        <v>62</v>
      </c>
    </row>
    <row r="9">
      <c r="A9">
        <v>4</v>
      </c>
      <c r="B9" t="s">
        <v>79</v>
      </c>
      <c r="C9" t="s">
        <v>73</v>
      </c>
      <c r="D9" s="11">
        <v>0.006</v>
      </c>
      <c r="E9" t="s">
        <v>35</v>
      </c>
      <c r="F9" t="s">
        <v>34</v>
      </c>
    </row>
    <row r="10">
      <c r="A10">
        <v>4</v>
      </c>
      <c r="B10" t="s">
        <v>80</v>
      </c>
      <c r="C10" t="s">
        <v>73</v>
      </c>
      <c r="D10" s="11">
        <v>0.005</v>
      </c>
      <c r="E10" t="s">
        <v>25</v>
      </c>
      <c r="F10" t="s">
        <v>45</v>
      </c>
    </row>
    <row r="11">
      <c r="A11">
        <v>3</v>
      </c>
      <c r="B11" t="s">
        <v>81</v>
      </c>
      <c r="C11" t="s">
        <v>73</v>
      </c>
      <c r="D11" s="11">
        <v>0.024</v>
      </c>
      <c r="E11" t="s">
        <v>35</v>
      </c>
      <c r="F11" t="s">
        <v>34</v>
      </c>
    </row>
    <row r="12">
      <c r="A12">
        <v>3</v>
      </c>
      <c r="B12" t="s">
        <v>82</v>
      </c>
      <c r="C12" t="s">
        <v>73</v>
      </c>
      <c r="D12" s="11">
        <v>0.024</v>
      </c>
      <c r="E12" t="s">
        <v>25</v>
      </c>
      <c r="F12" t="s">
        <v>48</v>
      </c>
    </row>
    <row r="13">
      <c r="A13">
        <v>2</v>
      </c>
      <c r="B13" t="s">
        <v>83</v>
      </c>
      <c r="C13" t="s">
        <v>73</v>
      </c>
      <c r="D13" s="11">
        <v>0.003</v>
      </c>
      <c r="E13" t="s">
        <v>25</v>
      </c>
      <c r="F13" t="s">
        <v>57</v>
      </c>
    </row>
    <row r="14">
      <c r="A14">
        <v>1</v>
      </c>
      <c r="B14" t="s">
        <v>84</v>
      </c>
      <c r="C14" t="s">
        <v>73</v>
      </c>
      <c r="D14" s="11">
        <v>0.3</v>
      </c>
      <c r="E14" t="s">
        <v>25</v>
      </c>
      <c r="F14" t="s">
        <v>38</v>
      </c>
    </row>
    <row r="15">
      <c r="A15">
        <v>1</v>
      </c>
      <c r="B15" t="s">
        <v>85</v>
      </c>
      <c r="C15" t="s">
        <v>73</v>
      </c>
      <c r="D15" s="11">
        <v>0.18</v>
      </c>
      <c r="E15" t="s">
        <v>25</v>
      </c>
      <c r="F15" t="s">
        <v>51</v>
      </c>
    </row>
    <row r="16">
      <c r="A16">
        <v>1</v>
      </c>
      <c r="B16" t="s">
        <v>86</v>
      </c>
      <c r="C16" t="s">
        <v>73</v>
      </c>
      <c r="D16" s="11">
        <v>0.02</v>
      </c>
      <c r="E16" t="s">
        <v>25</v>
      </c>
      <c r="F16" t="s">
        <v>57</v>
      </c>
    </row>
    <row r="17">
      <c r="A17">
        <v>1</v>
      </c>
      <c r="B17" t="s">
        <v>87</v>
      </c>
      <c r="C17" t="s">
        <v>73</v>
      </c>
      <c r="D17" s="11">
        <v>0.4</v>
      </c>
      <c r="E17" t="s">
        <v>25</v>
      </c>
      <c r="F17" t="s">
        <v>42</v>
      </c>
    </row>
    <row r="18">
      <c r="A18">
        <v>1</v>
      </c>
      <c r="B18" t="s">
        <v>88</v>
      </c>
      <c r="C18" t="s">
        <v>73</v>
      </c>
      <c r="D18" s="11">
        <v>0.2</v>
      </c>
      <c r="E18" t="s">
        <v>35</v>
      </c>
      <c r="F1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>
        <v>100</v>
      </c>
      <c r="F3" t="s">
        <v>101</v>
      </c>
    </row>
    <row r="4">
      <c r="A4" t="s">
        <v>2</v>
      </c>
      <c r="B4">
        <v>3</v>
      </c>
      <c r="C4" t="s">
        <v>102</v>
      </c>
      <c r="D4" t="s" s="14">
        <v>103</v>
      </c>
      <c r="E4" t="s" s="14">
        <v>104</v>
      </c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>
        <v>112</v>
      </c>
      <c r="F6" t="s">
        <v>97</v>
      </c>
    </row>
    <row r="7">
      <c r="A7" t="s">
        <v>106</v>
      </c>
      <c r="B7">
        <v>3</v>
      </c>
      <c r="C7" t="s">
        <v>113</v>
      </c>
      <c r="D7" t="s" s="14">
        <v>114</v>
      </c>
      <c r="E7" t="s" s="14"/>
      <c r="F7" t="s">
        <v>115</v>
      </c>
    </row>
    <row r="8">
      <c r="A8" t="s">
        <v>106</v>
      </c>
      <c r="B8">
        <v>4</v>
      </c>
      <c r="C8" t="s">
        <v>116</v>
      </c>
      <c r="D8" t="s" s="14">
        <v>117</v>
      </c>
      <c r="E8" t="s" s="14"/>
      <c r="F8" t="s">
        <v>118</v>
      </c>
    </row>
    <row r="9">
      <c r="A9" t="s">
        <v>106</v>
      </c>
      <c r="B9">
        <v>5</v>
      </c>
      <c r="C9" t="s">
        <v>119</v>
      </c>
      <c r="D9" t="s" s="14">
        <v>120</v>
      </c>
      <c r="E9" t="s" s="14">
        <v>121</v>
      </c>
      <c r="F9" t="s">
        <v>115</v>
      </c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 t="s">
        <v>126</v>
      </c>
    </row>
    <row r="11">
      <c r="A11" t="s">
        <v>122</v>
      </c>
      <c r="B11">
        <v>2</v>
      </c>
      <c r="C11" t="s">
        <v>123</v>
      </c>
      <c r="D11" t="s" s="14">
        <v>127</v>
      </c>
      <c r="E11" t="s" s="14"/>
      <c r="F11"/>
    </row>
    <row r="12">
      <c r="A12" t="s">
        <v>122</v>
      </c>
      <c r="B12">
        <v>3</v>
      </c>
      <c r="C12" t="s">
        <v>110</v>
      </c>
      <c r="D12" t="s" s="14">
        <v>128</v>
      </c>
      <c r="E12" t="s" s="14"/>
      <c r="F12"/>
    </row>
    <row r="13">
      <c r="A13" t="s">
        <v>122</v>
      </c>
      <c r="B13">
        <v>4</v>
      </c>
      <c r="C13" t="s">
        <v>123</v>
      </c>
      <c r="D13" t="s" s="14">
        <v>129</v>
      </c>
      <c r="E13" t="s" s="14">
        <v>130</v>
      </c>
      <c r="F13" t="s">
        <v>131</v>
      </c>
    </row>
    <row r="14">
      <c r="A14" t="s">
        <v>132</v>
      </c>
      <c r="B14">
        <v>1</v>
      </c>
      <c r="C14" t="s">
        <v>123</v>
      </c>
      <c r="D14" t="s" s="14">
        <v>133</v>
      </c>
      <c r="E14" t="s" s="14">
        <v>125</v>
      </c>
      <c r="F14" t="s">
        <v>126</v>
      </c>
    </row>
    <row r="15">
      <c r="A15" t="s">
        <v>132</v>
      </c>
      <c r="B15">
        <v>2</v>
      </c>
      <c r="C15" t="s">
        <v>110</v>
      </c>
      <c r="D15" t="s" s="14">
        <v>134</v>
      </c>
      <c r="E15" t="s" s="14"/>
      <c r="F15"/>
    </row>
    <row r="16">
      <c r="A16" t="s">
        <v>132</v>
      </c>
      <c r="B16">
        <v>3</v>
      </c>
      <c r="C16" t="s">
        <v>135</v>
      </c>
      <c r="D16" t="s" s="14">
        <v>136</v>
      </c>
      <c r="E16" t="s" s="14">
        <v>137</v>
      </c>
      <c r="F16" t="s">
        <v>138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139</v>
      </c>
      <c r="B1"/>
      <c r="C1"/>
      <c r="D1"/>
    </row>
    <row r="2">
      <c r="A2" t="str" s="15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140</v>
      </c>
      <c r="B4"/>
      <c r="C4"/>
      <c r="D4"/>
    </row>
    <row r="5">
      <c r="A5" t="s" s="17">
        <v>141</v>
      </c>
      <c r="B5" t="str" s="14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11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11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11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11">
        <f>Besoins!E13</f>
        <v>0.2</v>
      </c>
      <c r="D9" t="str">
        <f>Besoins!F13</f>
        <v>lt</v>
      </c>
    </row>
    <row r="10">
      <c r="A10" t="s" s="17">
        <v>142</v>
      </c>
      <c r="B10" t="str" s="14">
        <f>"[ÉTENDRE] "&amp;Procedure!D3</f>
        <v>[ÉTENDRE] Étalez le beurre moutarde sur le pain, passez au four chaud.</v>
      </c>
      <c r="C10"/>
      <c r="D10"/>
    </row>
    <row r="11">
      <c r="A11"/>
      <c r="B11" t="s">
        <v>143</v>
      </c>
      <c r="C11" s="11">
        <f>'Besoins'!$B$2*0.3</f>
        <v>0.3</v>
      </c>
      <c r="D11" t="s">
        <v>25</v>
      </c>
    </row>
    <row r="12">
      <c r="A12"/>
      <c r="B12" t="str" s="18">
        <f>"ℹ "&amp;Procedure!E3</f>
        <v>ℹ</v>
      </c>
      <c r="C12"/>
      <c r="D12"/>
    </row>
    <row r="13">
      <c r="A13" t="s" s="17">
        <v>144</v>
      </c>
      <c r="B13" t="str" s="14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11">
        <f>Besoins!E8</f>
        <v>0.3</v>
      </c>
      <c r="D14" t="str">
        <f>Besoins!F8</f>
        <v>kg</v>
      </c>
    </row>
    <row r="15">
      <c r="A15"/>
      <c r="B15" t="str" s="18">
        <f>"ℹ "&amp;Procedure!E4</f>
        <v>ℹ</v>
      </c>
      <c r="C15"/>
      <c r="D15"/>
    </row>
    <row r="16">
      <c r="A16"/>
      <c r="B16"/>
      <c r="C16"/>
      <c r="D16"/>
    </row>
    <row r="17">
      <c r="A17" t="s" s="16">
        <v>145</v>
      </c>
      <c r="B17"/>
      <c r="C17"/>
      <c r="D17"/>
    </row>
    <row r="18">
      <c r="A18" t="s" s="17">
        <v>141</v>
      </c>
      <c r="B18" t="str" s="14">
        <f>"[FRASER] "&amp;Procedure!D5</f>
        <v>[FRASER] Fraser farine (500g) et eau (320g) 3 min, puis autolyser.</v>
      </c>
      <c r="C18"/>
      <c r="D18"/>
    </row>
    <row r="19">
      <c r="A19"/>
      <c r="B19" t="s">
        <v>146</v>
      </c>
      <c r="C19" s="11">
        <f>'Besoins'!$B$2*0.15</f>
        <v>0.15</v>
      </c>
      <c r="D19" t="s">
        <v>25</v>
      </c>
    </row>
    <row r="20">
      <c r="A20"/>
      <c r="B20" t="s">
        <v>147</v>
      </c>
      <c r="C20" s="11">
        <f>'Besoins'!$B$2*0.096</f>
        <v>0.096</v>
      </c>
      <c r="D20" t="s">
        <v>35</v>
      </c>
    </row>
    <row r="21">
      <c r="A21" t="s" s="17">
        <v>142</v>
      </c>
      <c r="B21" t="str" s="14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148</v>
      </c>
      <c r="C22" s="11">
        <f>'Besoins'!$B$2*0.06</f>
        <v>0.06</v>
      </c>
      <c r="D22" t="s">
        <v>25</v>
      </c>
    </row>
    <row r="23">
      <c r="A23"/>
      <c r="B23" t="str">
        <f>Besoins!B15</f>
        <v>Sel fin de cuisine</v>
      </c>
      <c r="C23" s="11">
        <f>Besoins!E15</f>
        <v>0.0033</v>
      </c>
      <c r="D23" t="str">
        <f>Besoins!F15</f>
        <v>kg</v>
      </c>
    </row>
    <row r="24">
      <c r="A24"/>
      <c r="B24" t="str" s="18">
        <f>"ℹ "&amp;Procedure!E6</f>
        <v>ℹ</v>
      </c>
      <c r="C24"/>
      <c r="D24"/>
    </row>
    <row r="25">
      <c r="A25" t="s" s="17">
        <v>144</v>
      </c>
      <c r="B25" t="str" s="14">
        <f>"[POINTER] "&amp;Procedure!D7</f>
        <v>[POINTER] Pointer avec 3 rabats successifs espacés de 20 min, puis pointage final.</v>
      </c>
      <c r="C25"/>
      <c r="D25"/>
    </row>
    <row r="26">
      <c r="A26" t="s" s="17">
        <v>149</v>
      </c>
      <c r="B26" t="str" s="14">
        <f>"[DIVISER] "&amp;Procedure!D8</f>
        <v>[DIVISER] Diviser en 2 pâtons de 500g, replier les 4 côtés vers le centre, bouler légèrement, détendre.</v>
      </c>
      <c r="C26"/>
      <c r="D26"/>
    </row>
    <row r="27">
      <c r="A27" t="s" s="17">
        <v>150</v>
      </c>
      <c r="B27" t="str" s="14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8">
        <f>"ℹ "&amp;Procedure!E9</f>
        <v>ℹ</v>
      </c>
      <c r="C28"/>
      <c r="D28"/>
    </row>
    <row r="29">
      <c r="A29"/>
      <c r="B29"/>
      <c r="C29"/>
      <c r="D29"/>
    </row>
    <row r="30">
      <c r="A30" t="s" s="16">
        <v>151</v>
      </c>
      <c r="B30"/>
      <c r="C30"/>
      <c r="D30"/>
    </row>
    <row r="31">
      <c r="A31" t="s" s="17">
        <v>141</v>
      </c>
      <c r="B31" t="str" s="14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147</v>
      </c>
      <c r="C32" s="11">
        <f>'Besoins'!$B$2*0.024</f>
        <v>0.024</v>
      </c>
      <c r="D32" t="s">
        <v>35</v>
      </c>
    </row>
    <row r="33">
      <c r="A33"/>
      <c r="B33" t="str" s="18">
        <f>"ℹ "&amp;Procedure!E10</f>
        <v>ℹ</v>
      </c>
      <c r="C33"/>
      <c r="D33"/>
    </row>
    <row r="34">
      <c r="A34" t="s" s="17">
        <v>142</v>
      </c>
      <c r="B34" t="str" s="14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152</v>
      </c>
      <c r="C35" s="11">
        <f>'Besoins'!$B$2*0.012</f>
        <v>0.012</v>
      </c>
      <c r="D35" t="s">
        <v>25</v>
      </c>
    </row>
    <row r="36">
      <c r="A36" t="s" s="17">
        <v>144</v>
      </c>
      <c r="B36" t="str" s="14">
        <f>"[INCORPORER] "&amp;Procedure!D12</f>
        <v>[INCORPORER] Ajouter la farine de tradition T65 (120g), mélanger au fouet.</v>
      </c>
      <c r="C36"/>
      <c r="D36"/>
    </row>
    <row r="37">
      <c r="A37"/>
      <c r="B37" t="s">
        <v>146</v>
      </c>
      <c r="C37" s="11">
        <f>'Besoins'!$B$2*0.024</f>
        <v>0.024</v>
      </c>
      <c r="D37" t="s">
        <v>25</v>
      </c>
    </row>
    <row r="38">
      <c r="A38" t="s" s="17">
        <v>149</v>
      </c>
      <c r="B38" t="str" s="14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6">
        <v>153</v>
      </c>
      <c r="B41"/>
      <c r="C41"/>
      <c r="D41"/>
    </row>
    <row r="42">
      <c r="A42" t="s" s="17">
        <v>141</v>
      </c>
      <c r="B42" t="str" s="14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11">
        <f>Besoins!E16</f>
        <v>0.000316</v>
      </c>
      <c r="D43" t="str">
        <f>Besoins!F16</f>
        <v>kg</v>
      </c>
    </row>
    <row r="44">
      <c r="A44"/>
      <c r="B44" t="s">
        <v>147</v>
      </c>
      <c r="C44" s="11">
        <f>'Besoins'!$B$2*0.0063157895</f>
        <v>0.006316</v>
      </c>
      <c r="D44" t="s">
        <v>35</v>
      </c>
    </row>
    <row r="45">
      <c r="A45"/>
      <c r="B45" t="str" s="18">
        <f>"ℹ "&amp;Procedure!E14</f>
        <v>ℹ</v>
      </c>
      <c r="C45"/>
      <c r="D45"/>
    </row>
    <row r="46">
      <c r="A46" t="s" s="17">
        <v>142</v>
      </c>
      <c r="B46" t="str" s="14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11">
        <f>Besoins!E10</f>
        <v>0.005368</v>
      </c>
      <c r="D47" t="str">
        <f>Besoins!F10</f>
        <v>kg</v>
      </c>
    </row>
    <row r="48">
      <c r="A48" t="s" s="17">
        <v>144</v>
      </c>
      <c r="B48" t="str" s="14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"&amp;Procedure!E16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2026-08-01T02:03:59Z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2026-08-01T02:03:59Z</dcterms:modified>
  <cp:revision>1</cp:revision>
</cp:coreProperties>
</file>