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<sst xmlns="http://schemas.openxmlformats.org/spreadsheetml/2006/main" count="134" uniqueCount="134">
  <si>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</si>
  <si>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</si>
  <si>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Pita aux falafels (Ferrandi)</t>
  </si>
  <si>
    <t>Code</t>
  </si>
  <si>
    <t>FER-PITAFALAF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</si>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</sst>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9.1580534736842</v>
      </c>
    </row>
    <row r="12">
      <c r="A12" t="s" s="3">
        <v>17</v>
      </c>
      <c r="B12" s="4">
        <v>9.1580534736842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9.1580534736842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0.401053</v>
      </c>
      <c r="E7" s="11">
        <f>D7*$B$2</f>
        <v>0.401053</v>
      </c>
      <c r="F7" t="s">
        <v>35</v>
      </c>
      <c r="G7" s="4">
        <f>E7*0.004299996</f>
        <v>0.001725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E8*9</f>
        <v>5.4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E9*6.5</f>
        <v>3.25</v>
      </c>
    </row>
    <row r="10">
      <c r="A10" t="s">
        <v>41</v>
      </c>
      <c r="B10" t="s">
        <v>42</v>
      </c>
      <c r="C10" t="s">
        <v>43</v>
      </c>
      <c r="D10" s="9">
        <v>0.017895</v>
      </c>
      <c r="E10" s="11">
        <f>D10*$B$2</f>
        <v>0.017895</v>
      </c>
      <c r="F10" t="s">
        <v>25</v>
      </c>
      <c r="G10" s="4">
        <f>E10*1.1999823532</f>
        <v>0.021474</v>
      </c>
    </row>
    <row r="11">
      <c r="A11" t="s">
        <v>44</v>
      </c>
      <c r="B11" t="s">
        <v>45</v>
      </c>
      <c r="C11" t="s">
        <v>46</v>
      </c>
      <c r="D11" s="9">
        <v>0.58</v>
      </c>
      <c r="E11" s="11">
        <f>D11*$B$2</f>
        <v>0.58</v>
      </c>
      <c r="F11" t="s">
        <v>25</v>
      </c>
      <c r="G11" s="4">
        <f>E11*0.82</f>
        <v>0.4756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49</v>
      </c>
      <c r="D13" s="9">
        <v>0.1</v>
      </c>
      <c r="E13" s="11">
        <f>D13*$B$2</f>
        <v>0.1</v>
      </c>
      <c r="F13" t="s">
        <v>25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 t="s">
        <v>55</v>
      </c>
      <c r="B15" t="s">
        <v>56</v>
      </c>
      <c r="C15" t="s">
        <v>57</v>
      </c>
      <c r="D15" s="9">
        <v>0.001053</v>
      </c>
      <c r="E15" s="11">
        <f>D15*$B$2</f>
        <v>0.001053</v>
      </c>
      <c r="F15" t="s">
        <v>25</v>
      </c>
      <c r="G15" s="4">
        <f>E15*5.7979707103</f>
        <v>0.006105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46</v>
      </c>
    </row>
    <row r="4">
      <c r="A4">
        <v>1</v>
      </c>
      <c r="B4" t="s">
        <v>67</v>
      </c>
      <c r="C4" t="s">
        <v>66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68</v>
      </c>
      <c r="C5" t="s">
        <v>63</v>
      </c>
      <c r="D5" s="11">
        <v>0.2</v>
      </c>
      <c r="E5" t="s">
        <v>25</v>
      </c>
      <c r="F5" t="s">
        <v>69</v>
      </c>
    </row>
    <row r="6">
      <c r="A6">
        <v>2</v>
      </c>
      <c r="B6" t="s">
        <v>70</v>
      </c>
      <c r="C6" t="s">
        <v>63</v>
      </c>
      <c r="D6" s="11">
        <v>0.04</v>
      </c>
      <c r="E6" t="s">
        <v>25</v>
      </c>
      <c r="F6" t="s">
        <v>69</v>
      </c>
    </row>
    <row r="7">
      <c r="A7">
        <v>3</v>
      </c>
      <c r="B7" t="s">
        <v>71</v>
      </c>
      <c r="C7" t="s">
        <v>66</v>
      </c>
      <c r="D7" s="11">
        <v>0.001</v>
      </c>
      <c r="E7" t="s">
        <v>25</v>
      </c>
      <c r="F7" t="s">
        <v>57</v>
      </c>
    </row>
    <row r="8">
      <c r="A8">
        <v>3</v>
      </c>
      <c r="B8" t="s">
        <v>72</v>
      </c>
      <c r="C8" t="s">
        <v>66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73</v>
      </c>
      <c r="C9" t="s">
        <v>66</v>
      </c>
      <c r="D9" s="11">
        <v>0.018</v>
      </c>
      <c r="E9" t="s">
        <v>25</v>
      </c>
      <c r="F9" t="s">
        <v>43</v>
      </c>
    </row>
    <row r="10">
      <c r="A10">
        <v>2</v>
      </c>
      <c r="B10" t="s">
        <v>74</v>
      </c>
      <c r="C10" t="s">
        <v>66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75</v>
      </c>
      <c r="C11" t="s">
        <v>66</v>
      </c>
      <c r="D11" s="11">
        <v>0.08</v>
      </c>
      <c r="E11" t="s">
        <v>25</v>
      </c>
      <c r="F11" t="s">
        <v>46</v>
      </c>
    </row>
    <row r="12">
      <c r="A12">
        <v>1</v>
      </c>
      <c r="B12" t="s">
        <v>76</v>
      </c>
      <c r="C12" t="s">
        <v>66</v>
      </c>
      <c r="D12" s="11">
        <v>0.009</v>
      </c>
      <c r="E12" t="s">
        <v>25</v>
      </c>
      <c r="F12" t="s">
        <v>54</v>
      </c>
    </row>
    <row r="13">
      <c r="A13">
        <v>1</v>
      </c>
      <c r="B13" t="s">
        <v>77</v>
      </c>
      <c r="C13" t="s">
        <v>66</v>
      </c>
      <c r="D13" s="11">
        <v>0.6</v>
      </c>
      <c r="E13" t="s">
        <v>25</v>
      </c>
      <c r="F13" t="s">
        <v>38</v>
      </c>
    </row>
    <row r="14">
      <c r="A14">
        <v>1</v>
      </c>
      <c r="B14" t="s">
        <v>78</v>
      </c>
      <c r="C14" t="s">
        <v>66</v>
      </c>
      <c r="D14" s="11">
        <v>0.5</v>
      </c>
      <c r="E14" t="s">
        <v>25</v>
      </c>
      <c r="F14" t="s">
        <v>38</v>
      </c>
    </row>
    <row r="15">
      <c r="A15">
        <v>1</v>
      </c>
      <c r="B15" t="s">
        <v>79</v>
      </c>
      <c r="C15" t="s">
        <v>66</v>
      </c>
      <c r="D15" s="11">
        <v>0.2</v>
      </c>
      <c r="E15" t="s">
        <v>25</v>
      </c>
      <c r="F15" t="s">
        <v>49</v>
      </c>
    </row>
    <row r="16">
      <c r="A16">
        <v>1</v>
      </c>
      <c r="B16" t="s">
        <v>80</v>
      </c>
      <c r="C16" t="s">
        <v>66</v>
      </c>
      <c r="D16" s="11">
        <v>0.1</v>
      </c>
      <c r="E16" t="s">
        <v>25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s" s="14">
        <v>98</v>
      </c>
      <c r="E5" t="s" s="14">
        <v>99</v>
      </c>
      <c r="F5" t="s">
        <v>100</v>
      </c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>
        <v>106</v>
      </c>
      <c r="F7" t="s">
        <v>107</v>
      </c>
    </row>
    <row r="8">
      <c r="A8" t="s">
        <v>103</v>
      </c>
      <c r="B8">
        <v>2</v>
      </c>
      <c r="C8" t="s">
        <v>104</v>
      </c>
      <c r="D8" t="s" s="14">
        <v>108</v>
      </c>
      <c r="E8" t="s" s="14"/>
      <c r="F8"/>
    </row>
    <row r="9">
      <c r="A9" t="s">
        <v>103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103</v>
      </c>
      <c r="B10">
        <v>4</v>
      </c>
      <c r="C10" t="s">
        <v>104</v>
      </c>
      <c r="D10" t="s" s="14">
        <v>111</v>
      </c>
      <c r="E10" t="s" s="14">
        <v>112</v>
      </c>
      <c r="F10" t="s">
        <v>113</v>
      </c>
    </row>
    <row r="11">
      <c r="A11" t="s">
        <v>114</v>
      </c>
      <c r="B11">
        <v>1</v>
      </c>
      <c r="C11" t="s">
        <v>104</v>
      </c>
      <c r="D11" t="s" s="14">
        <v>115</v>
      </c>
      <c r="E11" t="s" s="14">
        <v>106</v>
      </c>
      <c r="F11" t="s">
        <v>107</v>
      </c>
    </row>
    <row r="12">
      <c r="A12" t="s">
        <v>114</v>
      </c>
      <c r="B12">
        <v>2</v>
      </c>
      <c r="C12" t="s">
        <v>109</v>
      </c>
      <c r="D12" t="s" s="14">
        <v>116</v>
      </c>
      <c r="E12" t="s" s="14"/>
      <c r="F12"/>
    </row>
    <row r="13">
      <c r="A13" t="s">
        <v>114</v>
      </c>
      <c r="B13">
        <v>3</v>
      </c>
      <c r="C13" t="s">
        <v>117</v>
      </c>
      <c r="D13" t="s" s="14">
        <v>118</v>
      </c>
      <c r="E13" t="s" s="14">
        <v>119</v>
      </c>
      <c r="F13" t="s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"[FRASER] "&amp;Procedure!D2</f>
        <v>[FRASER] Frasez tout, pétrissez moyen.</v>
      </c>
      <c r="C5"/>
      <c r="D5"/>
    </row>
    <row r="6">
      <c r="A6"/>
      <c r="B6" t="s">
        <v>124</v>
      </c>
      <c r="C6" s="11">
        <f>'Besoins'!$B$2*0.5</f>
        <v>0.5</v>
      </c>
      <c r="D6" t="s">
        <v>25</v>
      </c>
    </row>
    <row r="7">
      <c r="A7"/>
      <c r="B7" t="s">
        <v>125</v>
      </c>
      <c r="C7" s="11">
        <f>'Besoins'!$B$2*0.3</f>
        <v>0.3</v>
      </c>
      <c r="D7" t="s">
        <v>35</v>
      </c>
    </row>
    <row r="8">
      <c r="A8"/>
      <c r="B8" t="s">
        <v>126</v>
      </c>
      <c r="C8" s="11">
        <f>'Besoins'!$B$2*0.2</f>
        <v>0.2</v>
      </c>
      <c r="D8" t="s">
        <v>25</v>
      </c>
    </row>
    <row r="9">
      <c r="A9"/>
      <c r="B9" t="str">
        <f>Besoins!B14</f>
        <v>Sel fin de cuisine</v>
      </c>
      <c r="C9" s="11">
        <f>Besoins!E14</f>
        <v>0.009</v>
      </c>
      <c r="D9" t="str">
        <f>Besoins!F14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127</v>
      </c>
      <c r="B11" t="str" s="14">
        <f>"[POINTER] "&amp;Procedure!D3</f>
        <v>[POINTER] Pointez.</v>
      </c>
      <c r="C11"/>
      <c r="D11"/>
    </row>
    <row r="12">
      <c r="A12" t="s" s="17">
        <v>128</v>
      </c>
      <c r="B12" t="str" s="14">
        <f>"[DIVISER] "&amp;Procedure!D4</f>
        <v>[DIVISER] Divisez en 10, boulez, semoule abondante, détendez sous torchon.</v>
      </c>
      <c r="C12"/>
      <c r="D12"/>
    </row>
    <row r="13">
      <c r="A13" t="s" s="17">
        <v>129</v>
      </c>
      <c r="B13" t="str" s="14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130</v>
      </c>
      <c r="B15" t="str" s="14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11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11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11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11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6">
        <v>131</v>
      </c>
      <c r="B21"/>
      <c r="C21"/>
      <c r="D21"/>
    </row>
    <row r="22">
      <c r="A22" t="s" s="17">
        <v>123</v>
      </c>
      <c r="B22" t="str" s="14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125</v>
      </c>
      <c r="C23" s="11">
        <f>'Besoins'!$B$2*0.08</f>
        <v>0.08</v>
      </c>
      <c r="D23" t="s">
        <v>35</v>
      </c>
    </row>
    <row r="24">
      <c r="A24"/>
      <c r="B24" t="str" s="18">
        <f>"ℹ "&amp;Procedure!E7</f>
        <v>ℹ</v>
      </c>
      <c r="C24"/>
      <c r="D24"/>
    </row>
    <row r="25">
      <c r="A25" t="s" s="17">
        <v>127</v>
      </c>
      <c r="B25" t="str" s="14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132</v>
      </c>
      <c r="C26" s="11">
        <f>'Besoins'!$B$2*0.04</f>
        <v>0.04</v>
      </c>
      <c r="D26" t="s">
        <v>25</v>
      </c>
    </row>
    <row r="27">
      <c r="A27" t="s" s="17">
        <v>128</v>
      </c>
      <c r="B27" t="str" s="14">
        <f>"[INCORPORER] "&amp;Procedure!D9</f>
        <v>[INCORPORER] Ajouter la farine de tradition T65 (120g), mélanger au fouet.</v>
      </c>
      <c r="C27"/>
      <c r="D27"/>
    </row>
    <row r="28">
      <c r="A28"/>
      <c r="B28" t="s">
        <v>124</v>
      </c>
      <c r="C28" s="11">
        <f>'Besoins'!$B$2*0.08</f>
        <v>0.08</v>
      </c>
      <c r="D28" t="s">
        <v>25</v>
      </c>
    </row>
    <row r="29">
      <c r="A29" t="s" s="17">
        <v>129</v>
      </c>
      <c r="B29" t="str" s="14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8">
        <f>"ℹ "&amp;Procedure!E10</f>
        <v>ℹ</v>
      </c>
      <c r="C30"/>
      <c r="D30"/>
    </row>
    <row r="31">
      <c r="A31"/>
      <c r="B31"/>
      <c r="C31"/>
      <c r="D31"/>
    </row>
    <row r="32">
      <c r="A32" t="s" s="16">
        <v>133</v>
      </c>
      <c r="B32"/>
      <c r="C32"/>
      <c r="D32"/>
    </row>
    <row r="33">
      <c r="A33" t="s" s="17">
        <v>123</v>
      </c>
      <c r="B33" t="str" s="14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11">
        <f>Besoins!E15</f>
        <v>0.001053</v>
      </c>
      <c r="D34" t="str">
        <f>Besoins!F15</f>
        <v>kg</v>
      </c>
    </row>
    <row r="35">
      <c r="A35"/>
      <c r="B35" t="s">
        <v>125</v>
      </c>
      <c r="C35" s="11">
        <f>'Besoins'!$B$2*0.0210526316</f>
        <v>0.021053</v>
      </c>
      <c r="D35" t="s">
        <v>35</v>
      </c>
    </row>
    <row r="36">
      <c r="A36"/>
      <c r="B36" t="str" s="18">
        <f>"ℹ "&amp;Procedure!E11</f>
        <v>ℹ</v>
      </c>
      <c r="C36"/>
      <c r="D36"/>
    </row>
    <row r="37">
      <c r="A37" t="s" s="17">
        <v>127</v>
      </c>
      <c r="B37" t="str" s="14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11">
        <f>Besoins!E10</f>
        <v>0.017895</v>
      </c>
      <c r="D38" t="str">
        <f>Besoins!F10</f>
        <v>kg</v>
      </c>
    </row>
    <row r="39">
      <c r="A39" t="s" s="17">
        <v>128</v>
      </c>
      <c r="B39" t="str" s="14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8">
        <f>"ℹ "&amp;Procedure!E13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2026-09-15T14:15:10Z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2026-09-15T14:15:10Z</dcterms:modified>
  <cp:revision>1</cp:revision>
</cp:coreProperties>
</file>