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<sst xmlns="http://schemas.openxmlformats.org/spreadsheetml/2006/main" count="144" uniqueCount="144">
  <si>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</si>
  <si>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</si>
  <si>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Pain polaire au saumon (Ferrandi)</t>
  </si>
  <si>
    <t>Code</t>
  </si>
  <si>
    <t>FER-PAINPOLAIRE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</si>
  <si>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</si>
  <si>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</si>
  <si>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</si>
  <si>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</si>
  <si>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</si>
  <si>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</si>
  <si>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</si>
  <si>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</si>
  <si>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</si>
  <si>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</si>
  <si>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</si>
  <si>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</si>
  <si>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</si>
  <si>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</si>
  <si>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</si>
  <si>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</si>
  <si>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</si>
  <si>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</si>
  <si>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</si>
  <si>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</si>
  <si>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</si>
  <si>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</si>
  <si>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</si>
  <si>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</si>
  <si>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</si>
  <si>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</si>
  <si>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</si>
  <si>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</si>
  <si>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</si>
  <si>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</si>
  <si>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</si>
  <si>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</si>
  <si>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</si>
  <si>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</si>
  <si>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</si>
  <si>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</si>
  <si>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</si>
  <si>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</si>
  <si>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</si>
  <si>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</si>
  <si>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</si>
  <si>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</si>
  <si>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</si>
  <si>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</si>
  <si>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</si>
  <si>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</si>
  <si>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</si>
  <si>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</si>
  <si>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</si>
  <si>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</si>
  <si>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</si>
  <si>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et 5ème gamme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</si>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</sst>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8.0633800526316</v>
      </c>
    </row>
    <row r="12">
      <c r="A12" t="s" s="3">
        <v>17</v>
      </c>
      <c r="B12" s="4">
        <v>8.3558342514317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8.0633800526316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0.965</v>
      </c>
      <c r="C3" t="s" s="10">
        <v>25</v>
      </c>
      <c r="D3"/>
      <c r="E3"/>
      <c r="F3"/>
    </row>
    <row r="4">
      <c r="A4" t="s">
        <v>26</v>
      </c>
      <c r="B4" s="11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0.287895</v>
      </c>
      <c r="E7" s="11">
        <f>D7*$B$2</f>
        <v>0.287895</v>
      </c>
      <c r="F7" t="s">
        <v>35</v>
      </c>
      <c r="G7" s="4">
        <f>E7*0.0042999961</f>
        <v>0.001238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E9*28</f>
        <v>7</v>
      </c>
    </row>
    <row r="10">
      <c r="A10" t="s">
        <v>42</v>
      </c>
      <c r="B10" t="s">
        <v>43</v>
      </c>
      <c r="C10" t="s">
        <v>44</v>
      </c>
      <c r="D10" s="9">
        <v>0.156711</v>
      </c>
      <c r="E10" s="11">
        <f>D10*$B$2</f>
        <v>0.156711</v>
      </c>
      <c r="F10" t="s">
        <v>25</v>
      </c>
      <c r="G10" s="4">
        <f>E10*1.1999963728</f>
        <v>0.188053</v>
      </c>
    </row>
    <row r="11">
      <c r="A11" t="s">
        <v>45</v>
      </c>
      <c r="B11" t="s">
        <v>46</v>
      </c>
      <c r="C11" t="s">
        <v>47</v>
      </c>
      <c r="D11" s="9">
        <v>0.38</v>
      </c>
      <c r="E11" s="11">
        <f>D11*$B$2</f>
        <v>0.38</v>
      </c>
      <c r="F11" t="s">
        <v>25</v>
      </c>
      <c r="G11" s="4">
        <f>E11*0.82</f>
        <v>0.3116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25</v>
      </c>
      <c r="G12" s="4">
        <f>E12*2.8</f>
        <v>0.084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35</v>
      </c>
      <c r="G13" s="4">
        <f>E13*6</f>
        <v>0.45</v>
      </c>
    </row>
    <row r="14">
      <c r="A14" t="s" s="12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25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25</v>
      </c>
      <c r="G16" s="4">
        <f>E16*0.35</f>
        <v>0.0042</v>
      </c>
    </row>
    <row r="17">
      <c r="A17" t="s">
        <v>63</v>
      </c>
      <c r="B17" t="s">
        <v>64</v>
      </c>
      <c r="C17" t="s">
        <v>65</v>
      </c>
      <c r="D17" s="9">
        <v>0.000395</v>
      </c>
      <c r="E17" s="11">
        <f>D17*$B$2</f>
        <v>0.000395</v>
      </c>
      <c r="F17" t="s">
        <v>25</v>
      </c>
      <c r="G17" s="4">
        <f>E17*5.7961359094</f>
        <v>0.002289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0.965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0.35</v>
      </c>
      <c r="E3" t="s">
        <v>25</v>
      </c>
      <c r="F3" t="s">
        <v>47</v>
      </c>
    </row>
    <row r="4">
      <c r="A4">
        <v>1</v>
      </c>
      <c r="B4" t="s">
        <v>75</v>
      </c>
      <c r="C4" t="s">
        <v>74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76</v>
      </c>
      <c r="C5" t="s">
        <v>74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77</v>
      </c>
      <c r="C6" t="s">
        <v>71</v>
      </c>
      <c r="D6" s="11">
        <v>0.075</v>
      </c>
      <c r="E6" t="s">
        <v>25</v>
      </c>
      <c r="F6" t="s">
        <v>78</v>
      </c>
    </row>
    <row r="7">
      <c r="A7">
        <v>2</v>
      </c>
      <c r="B7" t="s">
        <v>79</v>
      </c>
      <c r="C7" t="s">
        <v>71</v>
      </c>
      <c r="D7" s="11">
        <v>0.015</v>
      </c>
      <c r="E7" t="s">
        <v>25</v>
      </c>
      <c r="F7" t="s">
        <v>78</v>
      </c>
    </row>
    <row r="8">
      <c r="A8">
        <v>3</v>
      </c>
      <c r="B8" t="s">
        <v>80</v>
      </c>
      <c r="C8" t="s">
        <v>74</v>
      </c>
      <c r="D8" s="11">
        <v>0</v>
      </c>
      <c r="E8" t="s">
        <v>25</v>
      </c>
      <c r="F8" t="s">
        <v>65</v>
      </c>
    </row>
    <row r="9">
      <c r="A9">
        <v>3</v>
      </c>
      <c r="B9" t="s">
        <v>81</v>
      </c>
      <c r="C9" t="s">
        <v>74</v>
      </c>
      <c r="D9" s="11">
        <v>0.008</v>
      </c>
      <c r="E9" t="s">
        <v>35</v>
      </c>
      <c r="F9" t="s">
        <v>34</v>
      </c>
    </row>
    <row r="10">
      <c r="A10">
        <v>3</v>
      </c>
      <c r="B10" t="s">
        <v>82</v>
      </c>
      <c r="C10" t="s">
        <v>74</v>
      </c>
      <c r="D10" s="11">
        <v>0.007</v>
      </c>
      <c r="E10" t="s">
        <v>25</v>
      </c>
      <c r="F10" t="s">
        <v>44</v>
      </c>
    </row>
    <row r="11">
      <c r="A11">
        <v>2</v>
      </c>
      <c r="B11" t="s">
        <v>83</v>
      </c>
      <c r="C11" t="s">
        <v>74</v>
      </c>
      <c r="D11" s="11">
        <v>0.03</v>
      </c>
      <c r="E11" t="s">
        <v>35</v>
      </c>
      <c r="F11" t="s">
        <v>34</v>
      </c>
    </row>
    <row r="12">
      <c r="A12">
        <v>2</v>
      </c>
      <c r="B12" t="s">
        <v>84</v>
      </c>
      <c r="C12" t="s">
        <v>74</v>
      </c>
      <c r="D12" s="11">
        <v>0.03</v>
      </c>
      <c r="E12" t="s">
        <v>25</v>
      </c>
      <c r="F12" t="s">
        <v>47</v>
      </c>
    </row>
    <row r="13">
      <c r="A13">
        <v>1</v>
      </c>
      <c r="B13" t="s">
        <v>85</v>
      </c>
      <c r="C13" t="s">
        <v>74</v>
      </c>
      <c r="D13" s="11">
        <v>0.075</v>
      </c>
      <c r="E13" t="s">
        <v>35</v>
      </c>
      <c r="F13" t="s">
        <v>53</v>
      </c>
    </row>
    <row r="14">
      <c r="A14">
        <v>1</v>
      </c>
      <c r="B14" t="s">
        <v>86</v>
      </c>
      <c r="C14" t="s">
        <v>74</v>
      </c>
      <c r="D14" s="11">
        <v>0.01</v>
      </c>
      <c r="E14" t="s">
        <v>25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0.012</v>
      </c>
      <c r="E15" t="s">
        <v>25</v>
      </c>
      <c r="F15" t="s">
        <v>62</v>
      </c>
    </row>
    <row r="16">
      <c r="A16">
        <v>1</v>
      </c>
      <c r="B16" t="s">
        <v>88</v>
      </c>
      <c r="C16" t="s">
        <v>74</v>
      </c>
      <c r="D16" s="11">
        <v>0.25</v>
      </c>
      <c r="E16" t="s">
        <v>25</v>
      </c>
      <c r="F16" t="s">
        <v>34</v>
      </c>
    </row>
    <row r="17">
      <c r="A17">
        <v>1</v>
      </c>
      <c r="B17" t="s">
        <v>89</v>
      </c>
      <c r="C17" t="s">
        <v>74</v>
      </c>
      <c r="D17" s="11">
        <v>0.03</v>
      </c>
      <c r="E17" t="s">
        <v>25</v>
      </c>
      <c r="F17" t="s">
        <v>50</v>
      </c>
    </row>
    <row r="18">
      <c r="A18">
        <v>1</v>
      </c>
      <c r="B18" t="s">
        <v>90</v>
      </c>
      <c r="C18" t="s">
        <v>74</v>
      </c>
      <c r="D18" s="11">
        <v>0.15</v>
      </c>
      <c r="E18" t="s">
        <v>25</v>
      </c>
      <c r="F18" t="s">
        <v>56</v>
      </c>
    </row>
    <row r="19">
      <c r="A19">
        <v>1</v>
      </c>
      <c r="B19" t="s">
        <v>91</v>
      </c>
      <c r="C19" t="s">
        <v>74</v>
      </c>
      <c r="D19" s="11">
        <v>0.25</v>
      </c>
      <c r="E19" t="s">
        <v>25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 t="s">
        <v>106</v>
      </c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/>
    </row>
    <row r="7">
      <c r="A7" t="s">
        <v>112</v>
      </c>
      <c r="B7">
        <v>1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112</v>
      </c>
      <c r="B8">
        <v>2</v>
      </c>
      <c r="C8" t="s">
        <v>113</v>
      </c>
      <c r="D8" t="s" s="14">
        <v>117</v>
      </c>
      <c r="E8" t="s" s="14"/>
      <c r="F8"/>
    </row>
    <row r="9">
      <c r="A9" t="s">
        <v>112</v>
      </c>
      <c r="B9">
        <v>3</v>
      </c>
      <c r="C9" t="s">
        <v>118</v>
      </c>
      <c r="D9" t="s" s="14">
        <v>119</v>
      </c>
      <c r="E9" t="s" s="14"/>
      <c r="F9"/>
    </row>
    <row r="10">
      <c r="A10" t="s">
        <v>112</v>
      </c>
      <c r="B10">
        <v>4</v>
      </c>
      <c r="C10" t="s">
        <v>113</v>
      </c>
      <c r="D10" t="s" s="14">
        <v>120</v>
      </c>
      <c r="E10" t="s" s="14">
        <v>121</v>
      </c>
      <c r="F10" t="s">
        <v>122</v>
      </c>
    </row>
    <row r="11">
      <c r="A11" t="s">
        <v>123</v>
      </c>
      <c r="B11">
        <v>1</v>
      </c>
      <c r="C11" t="s">
        <v>113</v>
      </c>
      <c r="D11" t="s" s="14">
        <v>124</v>
      </c>
      <c r="E11" t="s" s="14">
        <v>115</v>
      </c>
      <c r="F11" t="s">
        <v>116</v>
      </c>
    </row>
    <row r="12">
      <c r="A12" t="s">
        <v>123</v>
      </c>
      <c r="B12">
        <v>2</v>
      </c>
      <c r="C12" t="s">
        <v>118</v>
      </c>
      <c r="D12" t="s" s="14">
        <v>125</v>
      </c>
      <c r="E12" t="s" s="14"/>
      <c r="F12"/>
    </row>
    <row r="13">
      <c r="A13" t="s">
        <v>123</v>
      </c>
      <c r="B13">
        <v>3</v>
      </c>
      <c r="C13" t="s">
        <v>126</v>
      </c>
      <c r="D13" t="s" s="14">
        <v>127</v>
      </c>
      <c r="E13" t="s" s="14">
        <v>128</v>
      </c>
      <c r="F13" t="s">
        <v>129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130</v>
      </c>
      <c r="B1"/>
      <c r="C1"/>
      <c r="D1"/>
    </row>
    <row r="2">
      <c r="A2" t="str" s="15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"[MÉLANGER] "&amp;Procedure!D2</f>
        <v>[MÉLANGER] Mélangez tout, pétrissez rapide jusqu'à pâte lisse.</v>
      </c>
      <c r="C5"/>
      <c r="D5"/>
    </row>
    <row r="6">
      <c r="A6"/>
      <c r="B6" t="s">
        <v>133</v>
      </c>
      <c r="C6" s="11">
        <f>'Besoins'!$B$2*0.35</f>
        <v>0.35</v>
      </c>
      <c r="D6" t="s">
        <v>25</v>
      </c>
    </row>
    <row r="7">
      <c r="A7"/>
      <c r="B7" t="s">
        <v>134</v>
      </c>
      <c r="C7" s="11">
        <f>'Besoins'!$B$2*0.15</f>
        <v>0.15</v>
      </c>
      <c r="D7" t="s">
        <v>25</v>
      </c>
    </row>
    <row r="8">
      <c r="A8"/>
      <c r="B8" t="s">
        <v>135</v>
      </c>
      <c r="C8" s="11">
        <f>'Besoins'!$B$2*0.25</f>
        <v>0.25</v>
      </c>
      <c r="D8" t="s">
        <v>35</v>
      </c>
    </row>
    <row r="9">
      <c r="A9"/>
      <c r="B9" t="s">
        <v>136</v>
      </c>
      <c r="C9" s="11">
        <f>'Besoins'!$B$2*0.075</f>
        <v>0.075</v>
      </c>
      <c r="D9" t="s">
        <v>25</v>
      </c>
    </row>
    <row r="10">
      <c r="A10"/>
      <c r="B10" t="str">
        <f>Besoins!B13</f>
        <v>Crème liquide entière 35% MG UHT</v>
      </c>
      <c r="C10" s="11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11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11">
        <f>Besoins!E16</f>
        <v>0.012</v>
      </c>
      <c r="D12" t="str">
        <f>Besoins!F16</f>
        <v>kg</v>
      </c>
    </row>
    <row r="13">
      <c r="A13" t="s" s="17">
        <v>137</v>
      </c>
      <c r="B13" t="str" s="14">
        <f>"[POINTER] "&amp;Procedure!D3</f>
        <v>[POINTER] Boulez, pointez à température ambiante.</v>
      </c>
      <c r="C13"/>
      <c r="D13"/>
    </row>
    <row r="14">
      <c r="A14" t="s" s="17">
        <v>138</v>
      </c>
      <c r="B14" t="str" s="14">
        <f>"[DIVISER] "&amp;Procedure!D4</f>
        <v>[DIVISER] Divisez en 12 boules, détendez au réfrigérateur, abaissez en disques piqués.</v>
      </c>
      <c r="C14"/>
      <c r="D14"/>
    </row>
    <row r="15">
      <c r="A15" t="s" s="17">
        <v>139</v>
      </c>
      <c r="B15" t="str" s="14">
        <f>"[POÊLER] "&amp;Procedure!D5</f>
        <v>[POÊLER] Poêle huilée, cuisez à feu moyen sur les deux faces.</v>
      </c>
      <c r="C15"/>
      <c r="D15"/>
    </row>
    <row r="16">
      <c r="A16" t="s" s="17">
        <v>140</v>
      </c>
      <c r="B16" t="str" s="14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11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11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11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11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 t="s" s="17">
        <v>132</v>
      </c>
      <c r="B23" t="str" s="14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135</v>
      </c>
      <c r="C24" s="11">
        <f>'Besoins'!$B$2*0.03</f>
        <v>0.03</v>
      </c>
      <c r="D24" t="s">
        <v>35</v>
      </c>
    </row>
    <row r="25">
      <c r="A25"/>
      <c r="B25" t="str" s="18">
        <f>"ℹ "&amp;Procedure!E7</f>
        <v>ℹ</v>
      </c>
      <c r="C25"/>
      <c r="D25"/>
    </row>
    <row r="26">
      <c r="A26" t="s" s="17">
        <v>137</v>
      </c>
      <c r="B26" t="str" s="14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142</v>
      </c>
      <c r="C27" s="11">
        <f>'Besoins'!$B$2*0.015</f>
        <v>0.015</v>
      </c>
      <c r="D27" t="s">
        <v>25</v>
      </c>
    </row>
    <row r="28">
      <c r="A28" t="s" s="17">
        <v>138</v>
      </c>
      <c r="B28" t="str" s="14">
        <f>"[INCORPORER] "&amp;Procedure!D9</f>
        <v>[INCORPORER] Ajouter la farine de tradition T65 (120g), mélanger au fouet.</v>
      </c>
      <c r="C28"/>
      <c r="D28"/>
    </row>
    <row r="29">
      <c r="A29"/>
      <c r="B29" t="s">
        <v>133</v>
      </c>
      <c r="C29" s="11">
        <f>'Besoins'!$B$2*0.03</f>
        <v>0.03</v>
      </c>
      <c r="D29" t="s">
        <v>25</v>
      </c>
    </row>
    <row r="30">
      <c r="A30" t="s" s="17">
        <v>139</v>
      </c>
      <c r="B30" t="str" s="14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/>
      <c r="B32"/>
      <c r="C32"/>
      <c r="D32"/>
    </row>
    <row r="33">
      <c r="A33" t="s" s="16">
        <v>143</v>
      </c>
      <c r="B33"/>
      <c r="C33"/>
      <c r="D33"/>
    </row>
    <row r="34">
      <c r="A34" t="s" s="17">
        <v>132</v>
      </c>
      <c r="B34" t="str" s="14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11">
        <f>Besoins!E17</f>
        <v>0.000395</v>
      </c>
      <c r="D35" t="str">
        <f>Besoins!F17</f>
        <v>kg</v>
      </c>
    </row>
    <row r="36">
      <c r="A36"/>
      <c r="B36" t="s">
        <v>135</v>
      </c>
      <c r="C36" s="11">
        <f>'Besoins'!$B$2*0.0078947368</f>
        <v>0.007895</v>
      </c>
      <c r="D36" t="s">
        <v>35</v>
      </c>
    </row>
    <row r="37">
      <c r="A37"/>
      <c r="B37" t="str" s="18">
        <f>"ℹ "&amp;Procedure!E11</f>
        <v>ℹ</v>
      </c>
      <c r="C37"/>
      <c r="D37"/>
    </row>
    <row r="38">
      <c r="A38" t="s" s="17">
        <v>137</v>
      </c>
      <c r="B38" t="str" s="14">
        <f>"[INCORPORER] "&amp;Procedure!D12</f>
        <v>[INCORPORER] Incorporer la farine de seigle (85g) au fouet.</v>
      </c>
      <c r="C38"/>
      <c r="D38"/>
    </row>
    <row r="39">
      <c r="A39"/>
      <c r="B39" t="s">
        <v>134</v>
      </c>
      <c r="C39" s="11">
        <f>'Besoins'!$B$2*0.0067105263</f>
        <v>0.006711</v>
      </c>
      <c r="D39" t="s">
        <v>25</v>
      </c>
    </row>
    <row r="40">
      <c r="A40" t="s" s="17">
        <v>138</v>
      </c>
      <c r="B40" t="str" s="14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/>
      <c r="B42"/>
      <c r="C42"/>
      <c r="D42"/>
    </row>
    <row r="43">
      <c r="A43" t="s" s="19">
        <v>22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2026-10-30T15:45:59Z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2026-10-30T15:45:59Z</dcterms:modified>
  <cp:revision>1</cp:revision>
</cp:coreProperties>
</file>