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<sst xmlns="http://schemas.openxmlformats.org/spreadsheetml/2006/main" count="140" uniqueCount="140">
  <si>
    <t>Fiche technique</t>
  </si>
  <si>
    <t>Nom</t>
  </si>
  <si>
    <t>Donuts (Ferrandi)</t>
  </si>
  <si>
    <t>Code</t>
  </si>
  <si>
    <t>FER-DONUTS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</si>
  <si>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</si>
  <si>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</si>
  <si>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</si>
  <si>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</si>
  <si>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</si>
  <si>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</si>
  <si>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</si>
  <si>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</si>
  <si>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</si>
  <si>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</si>
  <si>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</si>
  <si>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</si>
  <si>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</si>
  <si>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</si>
  <si>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</si>
  <si>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</si>
  <si>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</si>
  <si>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</si>
  <si>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</si>
  <si>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</si>
  <si>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</si>
  <si>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</si>
  <si>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</si>
  <si>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</si>
  <si>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</si>
  <si>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</si>
  <si>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</si>
  <si>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</si>
  <si>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</si>
  <si>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</si>
  <si>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</si>
  <si>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</si>
  <si>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</si>
  <si>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</si>
  <si>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</si>
  <si>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</si>
  <si>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</si>
  <si>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</si>
  <si>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</si>
  <si>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</si>
  <si>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</si>
  <si>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CHOCO-VERMICELL</t>
  </si>
  <si>
    <t>Vermicelles chocolat décor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</si>
  <si>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</si>
  <si>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</si>
  <si>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</si>
  <si>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</si>
  <si>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</si>
  <si>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</si>
  <si>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</si>
  <si>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</si>
  <si>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</si>
  <si>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</si>
  <si>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</si>
  <si>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</si>
  <si>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</si>
  <si>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</si>
  <si>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</si>
  <si>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</si>
  <si>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</si>
  <si>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</si>
  <si>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</si>
  <si>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</si>
  <si>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</si>
  <si>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</si>
  <si>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</si>
  <si>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</si>
  <si>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</si>
  <si>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</si>
  <si>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</si>
  <si>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</si>
  <si>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</si>
  <si>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</si>
  <si>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0,48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</si>
  <si>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</si>
  <si>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</si>
  <si>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</si>
  <si>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</si>
  <si>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</si>
  <si>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</si>
  <si>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</si>
  <si>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</si>
  <si>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</si>
  <si>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</si>
  <si>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</si>
  <si>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</si>
  <si>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</si>
  <si>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glace tamisé</t>
  </si>
  <si>
    <t xml:space="preserve">    ↳ Eau (robinet - moy. France 2026)</t>
  </si>
  <si>
    <t xml:space="preserve">    ↳ Couverture noir 70% cacao</t>
  </si>
  <si>
    <t xml:space="preserve">    ↳ Crème liquide entière 35% MG UHT</t>
  </si>
  <si>
    <t xml:space="preserve">    ↳ Vermicelles chocolat décor</t>
  </si>
  <si>
    <t xml:space="preserve">    ↳ CERNEAUX DE NOIX</t>
  </si>
  <si>
    <t xml:space="preserve">    ↳ Huile de friture (palme/colza) 20L</t>
  </si>
  <si>
    <t>Recette</t>
  </si>
  <si>
    <t>#</t>
  </si>
  <si>
    <t>Verbe</t>
  </si>
  <si>
    <t>Étape</t>
  </si>
  <si>
    <t>Précision technique</t>
  </si>
  <si>
    <t>Durée</t>
  </si>
  <si>
    <t>FRASER</t>
  </si>
  <si>
    <t>Frasez tout sauf le beurre, lent, jusqu'à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</si>
  <si>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</si>
  <si>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</si>
  <si>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</si>
  <si>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</si>
  <si>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</si>
  <si>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</si>
  <si>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</si>
  <si>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congelez, abaissez de nouveau, congelez.</t>
  </si>
  <si>
    <t>60 min (repos)</t>
  </si>
  <si>
    <t>GLACER</t>
  </si>
  <si>
    <t>Glaçage sucre : fondez le beurre et le sucre glace à feu doux, ajoutez l'eau en plusieurs fois.</t>
  </si>
  <si>
    <t>Glaçage chocolat : portez la crème à ébullition, versez la moitié sur le chocolat, laissez fondre, ajoutez le reste, mélangez.</t>
  </si>
  <si>
    <t>10 min (prepa)</t>
  </si>
  <si>
    <t>DÉTAILLER</t>
  </si>
  <si>
    <t>Détaillez des disques évidés au centre, posez sur rectangles de papier cuisson, anneaux dessus, apprêt en étuve à 24°C.</t>
  </si>
  <si>
    <t>30 min (repos)</t>
  </si>
  <si>
    <t>Friture avec le papier, retirez une fois décollé, retournez à légère dorure.</t>
  </si>
  <si>
    <t>170°C</t>
  </si>
  <si>
    <t>6 min (cuisson)</t>
  </si>
  <si>
    <t>Glacez au chocolat ou au sucre, laissez croûter, ajoutez les toppings au choix.</t>
  </si>
  <si>
    <t>Fiche technique — Donuts (Ferrandi)</t>
  </si>
  <si>
    <t>Donuts (Ferrandi)  FER-DONUTS</t>
  </si>
  <si>
    <t>1.</t>
  </si>
  <si>
    <t xml:space="preserve">    OEUF (P) (conv.)</t>
  </si>
  <si>
    <t>2.</t>
  </si>
  <si>
    <t>3.</t>
  </si>
  <si>
    <t xml:space="preserve">    Beurre doux 82% MG plaquette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</si>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</sst>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7.9096576666667</v>
      </c>
    </row>
    <row r="12">
      <c r="A12" t="s" s="3">
        <v>17</v>
      </c>
      <c r="B12" s="4">
        <v>16.478453472222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7.9096576666667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0.48</v>
      </c>
      <c r="C3" t="s" s="10">
        <v>25</v>
      </c>
      <c r="D3"/>
      <c r="E3"/>
      <c r="F3"/>
    </row>
    <row r="4">
      <c r="A4" t="s">
        <v>26</v>
      </c>
      <c r="B4" s="11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E7*7.4230555556</f>
        <v>0.222692</v>
      </c>
    </row>
    <row r="8">
      <c r="A8" t="s" s="12">
        <v>35</v>
      </c>
      <c r="B8" t="s">
        <v>36</v>
      </c>
      <c r="C8" t="s">
        <v>37</v>
      </c>
      <c r="D8" s="9">
        <v>0.909</v>
      </c>
      <c r="E8" s="11">
        <f>D8*$B$2</f>
        <v>0.909</v>
      </c>
      <c r="F8" t="s">
        <v>38</v>
      </c>
      <c r="G8" s="4">
        <f>E8*0.27</f>
        <v>0.24543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E9*0.0043</f>
        <v>0.000086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E10*14.8</f>
        <v>2.96</v>
      </c>
    </row>
    <row r="11">
      <c r="A11" t="s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25</v>
      </c>
      <c r="G11" s="4">
        <f>E11*12</f>
        <v>0.36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25</v>
      </c>
      <c r="G12" s="4">
        <f>E12*0.82</f>
        <v>0.205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42</v>
      </c>
      <c r="G13" s="4">
        <f>E13*1.2</f>
        <v>1.2</v>
      </c>
    </row>
    <row r="14">
      <c r="A14" t="s">
        <v>55</v>
      </c>
      <c r="B14" t="s">
        <v>56</v>
      </c>
      <c r="C14" t="s">
        <v>57</v>
      </c>
      <c r="D14" s="9">
        <v>0.18</v>
      </c>
      <c r="E14" s="11">
        <f>D14*$B$2</f>
        <v>0.18</v>
      </c>
      <c r="F14" t="s">
        <v>25</v>
      </c>
      <c r="G14" s="4">
        <f>E14*5.2</f>
        <v>0.936</v>
      </c>
    </row>
    <row r="15">
      <c r="A15" t="s">
        <v>58</v>
      </c>
      <c r="B15" t="s">
        <v>59</v>
      </c>
      <c r="C15" t="s">
        <v>60</v>
      </c>
      <c r="D15" s="9">
        <v>0.225</v>
      </c>
      <c r="E15" s="11">
        <f>D15*$B$2</f>
        <v>0.225</v>
      </c>
      <c r="F15" t="s">
        <v>42</v>
      </c>
      <c r="G15" s="4">
        <f>E15*6</f>
        <v>1.35</v>
      </c>
    </row>
    <row r="16">
      <c r="A16" t="s">
        <v>61</v>
      </c>
      <c r="B16" t="s">
        <v>62</v>
      </c>
      <c r="C16" t="s">
        <v>60</v>
      </c>
      <c r="D16" s="9">
        <v>0.09</v>
      </c>
      <c r="E16" s="11">
        <f>D16*$B$2</f>
        <v>0.09</v>
      </c>
      <c r="F16" t="s">
        <v>42</v>
      </c>
      <c r="G16" s="4">
        <f>E16*1.05</f>
        <v>0.0945</v>
      </c>
    </row>
    <row r="17">
      <c r="A17" t="s">
        <v>63</v>
      </c>
      <c r="B17" t="s">
        <v>64</v>
      </c>
      <c r="C17" t="s">
        <v>65</v>
      </c>
      <c r="D17" s="9">
        <v>0.005</v>
      </c>
      <c r="E17" s="11">
        <f>D17*$B$2</f>
        <v>0.005</v>
      </c>
      <c r="F17" t="s">
        <v>25</v>
      </c>
      <c r="G17" s="4">
        <f>E17*2.2</f>
        <v>0.011</v>
      </c>
    </row>
    <row r="18">
      <c r="A18" t="s">
        <v>66</v>
      </c>
      <c r="B18" t="s">
        <v>67</v>
      </c>
      <c r="C18" t="s">
        <v>68</v>
      </c>
      <c r="D18" s="9">
        <v>0.005</v>
      </c>
      <c r="E18" s="11">
        <f>D18*$B$2</f>
        <v>0.005</v>
      </c>
      <c r="F18" t="s">
        <v>25</v>
      </c>
      <c r="G18" s="4">
        <f>E18*0.35</f>
        <v>0.00175</v>
      </c>
    </row>
    <row r="19">
      <c r="A19" t="s">
        <v>69</v>
      </c>
      <c r="B19" t="s">
        <v>70</v>
      </c>
      <c r="C19" t="s">
        <v>71</v>
      </c>
      <c r="D19" s="9">
        <v>0.01</v>
      </c>
      <c r="E19" s="11">
        <f>D19*$B$2</f>
        <v>0.01</v>
      </c>
      <c r="F19" t="s">
        <v>25</v>
      </c>
      <c r="G19" s="4">
        <f>E19*0.82</f>
        <v>0.0082</v>
      </c>
    </row>
    <row r="20">
      <c r="A20" t="s">
        <v>72</v>
      </c>
      <c r="B20" t="s">
        <v>73</v>
      </c>
      <c r="C20" t="s">
        <v>71</v>
      </c>
      <c r="D20" s="9">
        <v>0.3</v>
      </c>
      <c r="E20" s="11">
        <f>D20*$B$2</f>
        <v>0.3</v>
      </c>
      <c r="F20" t="s">
        <v>25</v>
      </c>
      <c r="G20" s="4">
        <f>E20*1.05</f>
        <v>0.315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0.48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1">
        <v>0.25</v>
      </c>
      <c r="E3" t="s">
        <v>25</v>
      </c>
      <c r="F3" t="s">
        <v>51</v>
      </c>
    </row>
    <row r="4">
      <c r="A4">
        <v>1</v>
      </c>
      <c r="B4" t="s">
        <v>83</v>
      </c>
      <c r="C4" t="s">
        <v>79</v>
      </c>
      <c r="D4" s="11">
        <v>0.909</v>
      </c>
      <c r="E4" t="s">
        <v>38</v>
      </c>
      <c r="F4" t="s">
        <v>84</v>
      </c>
    </row>
    <row r="5">
      <c r="A5">
        <v>2</v>
      </c>
      <c r="B5" t="s">
        <v>85</v>
      </c>
      <c r="C5" t="s">
        <v>79</v>
      </c>
      <c r="D5" s="11">
        <v>0.05</v>
      </c>
      <c r="E5" t="s">
        <v>42</v>
      </c>
      <c r="F5" t="s">
        <v>84</v>
      </c>
    </row>
    <row r="6">
      <c r="A6">
        <v>3</v>
      </c>
      <c r="B6" t="s">
        <v>86</v>
      </c>
      <c r="C6" t="s">
        <v>82</v>
      </c>
      <c r="D6" s="11">
        <v>0.909</v>
      </c>
      <c r="E6" t="s">
        <v>38</v>
      </c>
      <c r="F6" t="s">
        <v>37</v>
      </c>
    </row>
    <row r="7">
      <c r="A7">
        <v>1</v>
      </c>
      <c r="B7" t="s">
        <v>87</v>
      </c>
      <c r="C7" t="s">
        <v>82</v>
      </c>
      <c r="D7" s="11">
        <v>0.09</v>
      </c>
      <c r="E7" t="s">
        <v>42</v>
      </c>
      <c r="F7" t="s">
        <v>60</v>
      </c>
    </row>
    <row r="8">
      <c r="A8">
        <v>1</v>
      </c>
      <c r="B8" t="s">
        <v>88</v>
      </c>
      <c r="C8" t="s">
        <v>82</v>
      </c>
      <c r="D8" s="11">
        <v>0.01</v>
      </c>
      <c r="E8" t="s">
        <v>25</v>
      </c>
      <c r="F8" t="s">
        <v>71</v>
      </c>
    </row>
    <row r="9">
      <c r="A9">
        <v>1</v>
      </c>
      <c r="B9" t="s">
        <v>89</v>
      </c>
      <c r="C9" t="s">
        <v>82</v>
      </c>
      <c r="D9" s="11">
        <v>0.005</v>
      </c>
      <c r="E9" t="s">
        <v>25</v>
      </c>
      <c r="F9" t="s">
        <v>65</v>
      </c>
    </row>
    <row r="10">
      <c r="A10">
        <v>1</v>
      </c>
      <c r="B10" t="s">
        <v>90</v>
      </c>
      <c r="C10" t="s">
        <v>82</v>
      </c>
      <c r="D10" s="11">
        <v>0.005</v>
      </c>
      <c r="E10" t="s">
        <v>25</v>
      </c>
      <c r="F10" t="s">
        <v>68</v>
      </c>
    </row>
    <row r="11">
      <c r="A11">
        <v>1</v>
      </c>
      <c r="B11" t="s">
        <v>91</v>
      </c>
      <c r="C11" t="s">
        <v>82</v>
      </c>
      <c r="D11" s="11">
        <v>0.05</v>
      </c>
      <c r="E11" t="s">
        <v>25</v>
      </c>
      <c r="F11" t="s">
        <v>57</v>
      </c>
    </row>
    <row r="12">
      <c r="A12">
        <v>1</v>
      </c>
      <c r="B12" t="s">
        <v>91</v>
      </c>
      <c r="C12" t="s">
        <v>82</v>
      </c>
      <c r="D12" s="11">
        <v>0.1</v>
      </c>
      <c r="E12" t="s">
        <v>25</v>
      </c>
      <c r="F12" t="s">
        <v>57</v>
      </c>
    </row>
    <row r="13">
      <c r="A13">
        <v>1</v>
      </c>
      <c r="B13" t="s">
        <v>92</v>
      </c>
      <c r="C13" t="s">
        <v>82</v>
      </c>
      <c r="D13" s="11">
        <v>0.3</v>
      </c>
      <c r="E13" t="s">
        <v>25</v>
      </c>
      <c r="F13" t="s">
        <v>71</v>
      </c>
    </row>
    <row r="14">
      <c r="A14">
        <v>1</v>
      </c>
      <c r="B14" t="s">
        <v>93</v>
      </c>
      <c r="C14" t="s">
        <v>82</v>
      </c>
      <c r="D14" s="11">
        <v>0.02</v>
      </c>
      <c r="E14" t="s">
        <v>42</v>
      </c>
      <c r="F14" t="s">
        <v>41</v>
      </c>
    </row>
    <row r="15">
      <c r="A15">
        <v>1</v>
      </c>
      <c r="B15" t="s">
        <v>94</v>
      </c>
      <c r="C15" t="s">
        <v>82</v>
      </c>
      <c r="D15" s="11">
        <v>0.2</v>
      </c>
      <c r="E15" t="s">
        <v>25</v>
      </c>
      <c r="F15" t="s">
        <v>45</v>
      </c>
    </row>
    <row r="16">
      <c r="A16">
        <v>1</v>
      </c>
      <c r="B16" t="s">
        <v>95</v>
      </c>
      <c r="C16" t="s">
        <v>82</v>
      </c>
      <c r="D16" s="11">
        <v>0.225</v>
      </c>
      <c r="E16" t="s">
        <v>42</v>
      </c>
      <c r="F16" t="s">
        <v>60</v>
      </c>
    </row>
    <row r="17">
      <c r="A17">
        <v>1</v>
      </c>
      <c r="B17" t="s">
        <v>91</v>
      </c>
      <c r="C17" t="s">
        <v>82</v>
      </c>
      <c r="D17" s="11">
        <v>0.03</v>
      </c>
      <c r="E17" t="s">
        <v>25</v>
      </c>
      <c r="F17" t="s">
        <v>57</v>
      </c>
    </row>
    <row r="18">
      <c r="A18">
        <v>1</v>
      </c>
      <c r="B18" t="s">
        <v>96</v>
      </c>
      <c r="C18" t="s">
        <v>82</v>
      </c>
      <c r="D18" s="11">
        <v>0.03</v>
      </c>
      <c r="E18" t="s">
        <v>25</v>
      </c>
      <c r="F18" t="s">
        <v>48</v>
      </c>
    </row>
    <row r="19">
      <c r="A19">
        <v>1</v>
      </c>
      <c r="B19" t="s">
        <v>97</v>
      </c>
      <c r="C19" t="s">
        <v>82</v>
      </c>
      <c r="D19" s="11">
        <v>0.03</v>
      </c>
      <c r="E19" t="s">
        <v>25</v>
      </c>
      <c r="F19" t="s">
        <v>34</v>
      </c>
    </row>
    <row r="20">
      <c r="A20">
        <v>1</v>
      </c>
      <c r="B20" t="s">
        <v>98</v>
      </c>
      <c r="C20" t="s">
        <v>82</v>
      </c>
      <c r="D20" s="11">
        <v>1</v>
      </c>
      <c r="E20" t="s">
        <v>42</v>
      </c>
      <c r="F2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/>
      <c r="F2" t="s">
        <v>107</v>
      </c>
    </row>
    <row r="3">
      <c r="A3" t="s">
        <v>2</v>
      </c>
      <c r="B3">
        <v>2</v>
      </c>
      <c r="C3" t="s">
        <v>108</v>
      </c>
      <c r="D3" t="s" s="14">
        <v>109</v>
      </c>
      <c r="E3" t="s" s="14"/>
      <c r="F3" t="s">
        <v>107</v>
      </c>
    </row>
    <row r="4">
      <c r="A4" t="s">
        <v>2</v>
      </c>
      <c r="B4">
        <v>3</v>
      </c>
      <c r="C4" t="s">
        <v>110</v>
      </c>
      <c r="D4" t="s" s="14">
        <v>111</v>
      </c>
      <c r="E4" t="s" s="14">
        <v>112</v>
      </c>
      <c r="F4" t="s">
        <v>107</v>
      </c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 t="s">
        <v>115</v>
      </c>
    </row>
    <row r="6">
      <c r="A6" t="s">
        <v>2</v>
      </c>
      <c r="B6">
        <v>5</v>
      </c>
      <c r="C6" t="s">
        <v>116</v>
      </c>
      <c r="D6" t="s" s="14">
        <v>117</v>
      </c>
      <c r="E6" t="s" s="14"/>
      <c r="F6" t="s">
        <v>107</v>
      </c>
    </row>
    <row r="7">
      <c r="A7" t="s">
        <v>2</v>
      </c>
      <c r="B7">
        <v>6</v>
      </c>
      <c r="C7" t="s">
        <v>116</v>
      </c>
      <c r="D7" t="s" s="14">
        <v>118</v>
      </c>
      <c r="E7" t="s" s="14"/>
      <c r="F7" t="s">
        <v>119</v>
      </c>
    </row>
    <row r="8">
      <c r="A8" t="s">
        <v>2</v>
      </c>
      <c r="B8">
        <v>7</v>
      </c>
      <c r="C8" t="s">
        <v>120</v>
      </c>
      <c r="D8" t="s" s="14">
        <v>121</v>
      </c>
      <c r="E8" t="s" s="14"/>
      <c r="F8" t="s">
        <v>122</v>
      </c>
    </row>
    <row r="9">
      <c r="A9" t="s">
        <v>2</v>
      </c>
      <c r="B9">
        <v>8</v>
      </c>
      <c r="C9"/>
      <c r="D9" t="s" s="14">
        <v>123</v>
      </c>
      <c r="E9" t="s" s="14">
        <v>124</v>
      </c>
      <c r="F9" t="s">
        <v>125</v>
      </c>
    </row>
    <row r="10">
      <c r="A10" t="s">
        <v>2</v>
      </c>
      <c r="B10">
        <v>9</v>
      </c>
      <c r="C10" t="s">
        <v>116</v>
      </c>
      <c r="D10" t="s" s="14">
        <v>126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127</v>
      </c>
      <c r="B1"/>
      <c r="C1"/>
      <c r="D1"/>
    </row>
    <row r="2">
      <c r="A2" t="str" s="15">
        <f>"FER-DONUTS · BOU.PAINS_VIENNOIS · référence : "&amp;Besoins!B3&amp;" "&amp;Besoins!C3&amp;" · multiplicateur réglable sur la feuille ""Besoins"""</f>
        <v>FER-DONUTS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"[FRASER] "&amp;Procedure!D2</f>
        <v>[FRASER] Frasez tout sauf le beurre, lent, jusqu'à homogène.</v>
      </c>
      <c r="C5"/>
      <c r="D5"/>
    </row>
    <row r="6">
      <c r="A6"/>
      <c r="B6" t="str">
        <f>Besoins!B12</f>
        <v>Farine de tradition française T65</v>
      </c>
      <c r="C6" s="11">
        <f>Besoins!E12</f>
        <v>0.25</v>
      </c>
      <c r="D6" t="str">
        <f>Besoins!F12</f>
        <v>kg</v>
      </c>
    </row>
    <row r="7">
      <c r="A7"/>
      <c r="B7" t="s">
        <v>130</v>
      </c>
      <c r="C7" s="11">
        <f>'Besoins'!$B$2*0.909</f>
        <v>0.909</v>
      </c>
      <c r="D7" t="s">
        <v>38</v>
      </c>
    </row>
    <row r="8">
      <c r="A8"/>
      <c r="B8" t="str">
        <f>Besoins!B16</f>
        <v>Lait entier UHT 3,5% MG brique 1L</v>
      </c>
      <c r="C8" s="11">
        <f>Besoins!E16</f>
        <v>0.09</v>
      </c>
      <c r="D8" t="str">
        <f>Besoins!F16</f>
        <v>lt</v>
      </c>
    </row>
    <row r="9">
      <c r="A9"/>
      <c r="B9" t="str">
        <f>Besoins!B19</f>
        <v>Sucre blanc cristal sac 25 kg</v>
      </c>
      <c r="C9" s="11">
        <f>Besoins!E19</f>
        <v>0.01</v>
      </c>
      <c r="D9" t="str">
        <f>Besoins!F19</f>
        <v>kg</v>
      </c>
    </row>
    <row r="10">
      <c r="A10"/>
      <c r="B10" t="str">
        <f>Besoins!B17</f>
        <v>Levure fraîche de boulanger</v>
      </c>
      <c r="C10" s="11">
        <f>Besoins!E17</f>
        <v>0.005</v>
      </c>
      <c r="D10" t="str">
        <f>Besoins!F17</f>
        <v>kg</v>
      </c>
    </row>
    <row r="11">
      <c r="A11"/>
      <c r="B11" t="str">
        <f>Besoins!B18</f>
        <v>Sel fin de cuisine</v>
      </c>
      <c r="C11" s="11">
        <f>Besoins!E18</f>
        <v>0.005</v>
      </c>
      <c r="D11" t="str">
        <f>Besoins!F18</f>
        <v>kg</v>
      </c>
    </row>
    <row r="12">
      <c r="A12" t="s" s="17">
        <v>131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132</v>
      </c>
      <c r="B13" t="str" s="14">
        <f>"[INCORPORER] "&amp;Procedure!D4</f>
        <v>[INCORPORER] Incorporez le beurre lent, augmentez la vitesse.</v>
      </c>
      <c r="C13"/>
      <c r="D13"/>
    </row>
    <row r="14">
      <c r="A14"/>
      <c r="B14" t="s">
        <v>133</v>
      </c>
      <c r="C14" s="11">
        <f>'Besoins'!$B$2*0.05</f>
        <v>0.05</v>
      </c>
      <c r="D14" t="s">
        <v>25</v>
      </c>
    </row>
    <row r="15">
      <c r="A15"/>
      <c r="B15" t="str" s="18">
        <f>"ℹ "&amp;Procedure!E4</f>
        <v>ℹ</v>
      </c>
      <c r="C15"/>
      <c r="D15"/>
    </row>
    <row r="16">
      <c r="A16" t="s" s="17">
        <v>134</v>
      </c>
      <c r="B16" t="str" s="14">
        <f>"[POINTER] "&amp;Procedure!D5</f>
        <v>[POINTER] Pointez, rabat léger, étalez, congelez, abaissez de nouveau, congelez.</v>
      </c>
      <c r="C16"/>
      <c r="D16"/>
    </row>
    <row r="17">
      <c r="A17" t="s" s="17">
        <v>135</v>
      </c>
      <c r="B17" t="str" s="14">
        <f>"[GLACER] "&amp;Procedure!D6</f>
        <v>[GLACER] Glaçage sucre : fondez le beurre et le sucre glace à feu doux, ajoutez l'eau en plusieurs fois.</v>
      </c>
      <c r="C17"/>
      <c r="D17"/>
    </row>
    <row r="18">
      <c r="A18"/>
      <c r="B18" t="s">
        <v>133</v>
      </c>
      <c r="C18" s="11">
        <f>'Besoins'!$B$2*0.1</f>
        <v>0.1</v>
      </c>
      <c r="D18" t="s">
        <v>25</v>
      </c>
    </row>
    <row r="19">
      <c r="A19"/>
      <c r="B19" t="str">
        <f>Besoins!B20</f>
        <v>Sucre glace tamisé</v>
      </c>
      <c r="C19" s="11">
        <f>Besoins!E20</f>
        <v>0.3</v>
      </c>
      <c r="D19" t="str">
        <f>Besoins!F20</f>
        <v>kg</v>
      </c>
    </row>
    <row r="20">
      <c r="A20"/>
      <c r="B20" t="str">
        <f>Besoins!B9</f>
        <v>Eau (robinet - moy. France 2026)</v>
      </c>
      <c r="C20" s="11">
        <f>Besoins!E9</f>
        <v>0.02</v>
      </c>
      <c r="D20" t="str">
        <f>Besoins!F9</f>
        <v>lt</v>
      </c>
    </row>
    <row r="21">
      <c r="A21" t="s" s="17">
        <v>136</v>
      </c>
      <c r="B21" t="str" s="14">
        <f>"[GLACER] "&amp;Procedure!D7</f>
        <v>[GLACER] Glaçage chocolat : portez la crème à ébullition, versez la moitié sur le chocolat, laissez fondre, ajoutez le reste, mélangez.</v>
      </c>
      <c r="C21"/>
      <c r="D21"/>
    </row>
    <row r="22">
      <c r="A22"/>
      <c r="B22" t="str">
        <f>Besoins!B15</f>
        <v>Crème liquide entière 35% MG UHT</v>
      </c>
      <c r="C22" s="11">
        <f>Besoins!E15</f>
        <v>0.225</v>
      </c>
      <c r="D22" t="str">
        <f>Besoins!F15</f>
        <v>lt</v>
      </c>
    </row>
    <row r="23">
      <c r="A23"/>
      <c r="B23" t="str">
        <f>Besoins!B10</f>
        <v>Couverture noir 70% cacao</v>
      </c>
      <c r="C23" s="11">
        <f>Besoins!E10</f>
        <v>0.2</v>
      </c>
      <c r="D23" t="str">
        <f>Besoins!F10</f>
        <v>kg</v>
      </c>
    </row>
    <row r="24">
      <c r="A24"/>
      <c r="B24" t="s">
        <v>133</v>
      </c>
      <c r="C24" s="11">
        <f>'Besoins'!$B$2*0.03</f>
        <v>0.03</v>
      </c>
      <c r="D24" t="s">
        <v>25</v>
      </c>
    </row>
    <row r="25">
      <c r="A25" t="s" s="17">
        <v>137</v>
      </c>
      <c r="B25" t="str" s="14">
        <f>"[DÉTAILLER] "&amp;Procedure!D8</f>
        <v>[DÉTAILLER] Détaillez des disques évidés au centre, posez sur rectangles de papier cuisson, anneaux dessus, apprêt en étuve à 24°C.</v>
      </c>
      <c r="C25"/>
      <c r="D25"/>
    </row>
    <row r="26">
      <c r="A26" t="s" s="17">
        <v>138</v>
      </c>
      <c r="B26" t="str" s="14">
        <f>Procedure!D9</f>
        <v>Friture avec le papier, retirez une fois décollé, retournez à légère dorure.</v>
      </c>
      <c r="C26"/>
      <c r="D26"/>
    </row>
    <row r="27">
      <c r="A27"/>
      <c r="B27" t="str">
        <f>Besoins!B13</f>
        <v>Huile de friture (palme/colza) 20L</v>
      </c>
      <c r="C27" s="11">
        <f>Besoins!E13</f>
        <v>1</v>
      </c>
      <c r="D27" t="str">
        <f>Besoins!F13</f>
        <v>lt</v>
      </c>
    </row>
    <row r="28">
      <c r="A28"/>
      <c r="B28" t="str" s="18">
        <f>"ℹ "&amp;Procedure!E9</f>
        <v>ℹ</v>
      </c>
      <c r="C28"/>
      <c r="D28"/>
    </row>
    <row r="29">
      <c r="A29" t="s" s="17">
        <v>139</v>
      </c>
      <c r="B29" t="str" s="14">
        <f>"[GLACER] "&amp;Procedure!D10</f>
        <v>[GLACER] Glacez au chocolat ou au sucre, laissez croûter, ajoutez les toppings au choix.</v>
      </c>
      <c r="C29"/>
      <c r="D29"/>
    </row>
    <row r="30">
      <c r="A30"/>
      <c r="B30" t="str">
        <f>Besoins!B11</f>
        <v>Vermicelles chocolat décor</v>
      </c>
      <c r="C30" s="11">
        <f>Besoins!E11</f>
        <v>0.03</v>
      </c>
      <c r="D30" t="str">
        <f>Besoins!F11</f>
        <v>kg</v>
      </c>
    </row>
    <row r="31">
      <c r="A31"/>
      <c r="B31" t="str">
        <f>Besoins!B7</f>
        <v>CERNEAUX DE NOIX</v>
      </c>
      <c r="C31" s="11">
        <f>Besoins!E7</f>
        <v>0.03</v>
      </c>
      <c r="D31" t="str">
        <f>Besoins!F7</f>
        <v>kg</v>
      </c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5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21:D21"/>
    <mergeCell ref="B25:D25"/>
    <mergeCell ref="B26:D26"/>
    <mergeCell ref="B28:D28"/>
    <mergeCell ref="B29:D29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2026-09-15T11:56:41Z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2026-09-15T11:56:41Z</dcterms:modified>
  <cp:revision>1</cp:revision>
</cp:coreProperties>
</file>