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<sst xmlns="http://schemas.openxmlformats.org/spreadsheetml/2006/main" count="132" uniqueCount="132">
  <si>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</si>
  <si>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</si>
  <si>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vegan (Ferrandi)</t>
  </si>
  <si>
    <t>Code</t>
  </si>
  <si>
    <t>FER-BRIOCHVEGAN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</si>
  <si>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</si>
  <si>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</si>
  <si>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</si>
  <si>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</si>
  <si>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</si>
  <si>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</si>
  <si>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</si>
  <si>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</si>
  <si>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</si>
  <si>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</si>
  <si>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</si>
  <si>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</si>
  <si>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</si>
  <si>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</si>
  <si>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</si>
  <si>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</si>
  <si>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</si>
  <si>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</si>
  <si>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</si>
  <si>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</si>
  <si>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</si>
  <si>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</si>
  <si>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</si>
  <si>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</si>
  <si>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</si>
  <si>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</si>
  <si>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</si>
  <si>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</si>
  <si>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</si>
  <si>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</si>
  <si>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</si>
  <si>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</si>
  <si>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</si>
  <si>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</si>
  <si>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</si>
  <si>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</si>
  <si>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</si>
  <si>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</si>
  <si>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</si>
  <si>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</si>
  <si>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</si>
  <si>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</si>
  <si>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</si>
  <si>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</si>
  <si>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</si>
  <si>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</si>
  <si>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</si>
  <si>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</si>
  <si>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</si>
  <si>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</si>
  <si>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</si>
  <si>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</si>
  <si>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</si>
  <si>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</si>
  <si>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</si>
  <si>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</si>
  <si>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</si>
  <si>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</si>
  <si>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</si>
  <si>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</si>
  <si>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</si>
  <si>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</si>
  <si>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</si>
  <si>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</si>
  <si>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</si>
  <si>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</si>
  <si>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</si>
  <si>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0,63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</si>
  <si>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</si>
  <si>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</si>
  <si>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</si>
  <si>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</si>
  <si>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pois chiche</t>
  </si>
  <si>
    <t xml:space="preserve">    ↳ pur soupe potiron</t>
  </si>
  <si>
    <t xml:space="preserve">    ↳ BANANE (P)</t>
  </si>
  <si>
    <t>Conversions fruits frais (P→K)</t>
  </si>
  <si>
    <t xml:space="preserve">        ↳ BANANE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</si>
  <si>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</si>
  <si>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</si>
  <si>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</si>
  <si>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Huile de tournesol raffinée vrac</t>
  </si>
  <si>
    <t xml:space="preserve">    ↳ Cassonade brune</t>
  </si>
  <si>
    <t xml:space="preserve">    ↳ Farine de blé T150 intégrale</t>
  </si>
  <si>
    <t xml:space="preserve">    ↳ Cannelle en poudre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</si>
  <si>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</si>
  <si>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</si>
  <si>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</si>
  <si>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</si>
  <si>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</si>
  <si>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</si>
  <si>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</si>
  <si>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Cuisez le potiron (75g) à l'eau jusqu'à tendreté, écrasez avec la banane (1pc).</t>
  </si>
  <si>
    <t>20 min (cuisson)</t>
  </si>
  <si>
    <t>PORTER</t>
  </si>
  <si>
    <t>Empois : portez du lait de soja à ébullition, versez sur la farine de pois chiche (50g), mélangez, réfrigérez.</t>
  </si>
  <si>
    <t>60 min (repos)</t>
  </si>
  <si>
    <t>INCORPORER</t>
  </si>
  <si>
    <t>À la feuille, ajoutez l'empois froid, farine gruau (200g), sel (5g), levure (10g). Frasez lent jusqu'au lissage.</t>
  </si>
  <si>
    <t>30 min (prepa)</t>
  </si>
  <si>
    <t>Ajoutez le sucre (30g), pétrissez. Bassinage d'huile (105g) en 5 fois.</t>
  </si>
  <si>
    <t>10 min (prepa)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</si>
  <si>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</si>
  <si>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</si>
  <si>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</si>
  <si>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</si>
  <si>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30 min (repos)</t>
  </si>
  <si>
    <t>APPRÊTER</t>
  </si>
  <si>
    <t>Apprêt en étuve à 25°C. Réfrigérez 5 min.</t>
  </si>
  <si>
    <t>90 min (repos)</t>
  </si>
  <si>
    <t>MÉLANGER</t>
  </si>
  <si>
    <t>5 min (prepa)</t>
  </si>
  <si>
    <t>ENFOURNER</t>
  </si>
  <si>
    <t>Enfournez, démoulez à la sortie.</t>
  </si>
  <si>
    <t>160°C</t>
  </si>
  <si>
    <t>Fiche technique — Brioche vegan (Ferrandi)</t>
  </si>
  <si>
    <t>Brioche vegan (Ferrandi)  FER-BRIOCHVEGAN</t>
  </si>
  <si>
    <t>1.</t>
  </si>
  <si>
    <t xml:space="preserve">    BANANE (P) (conv.)</t>
  </si>
  <si>
    <t>2.</t>
  </si>
  <si>
    <t>3.</t>
  </si>
  <si>
    <t xml:space="preserve">    Sel fin de cuisine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</si>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</sst>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1.40795</v>
      </c>
    </row>
    <row r="12">
      <c r="A12" t="s" s="3">
        <v>17</v>
      </c>
      <c r="B12" s="4">
        <v>2.2348412698413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0.63</v>
      </c>
      <c r="C3" t="s" s="10">
        <v>25</v>
      </c>
      <c r="D3"/>
      <c r="E3"/>
      <c r="F3"/>
    </row>
    <row r="4">
      <c r="A4" t="s">
        <v>26</v>
      </c>
      <c r="B4" s="11">
        <f>$B$2*B3</f>
        <v>0.63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E7*0.6445</f>
        <v>0.6445</v>
      </c>
    </row>
    <row r="8">
      <c r="A8" t="s" s="12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E9*10.5</f>
        <v>0.0105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E10*2.2</f>
        <v>0.11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E11*0.9</f>
        <v>0.036</v>
      </c>
    </row>
    <row r="12">
      <c r="A12" t="s">
        <v>48</v>
      </c>
      <c r="B12" t="s">
        <v>49</v>
      </c>
      <c r="C12" t="s">
        <v>47</v>
      </c>
      <c r="D12" s="9">
        <v>0.2</v>
      </c>
      <c r="E12" s="11">
        <f>D12*$B$2</f>
        <v>0.2</v>
      </c>
      <c r="F12" t="s">
        <v>25</v>
      </c>
      <c r="G12" s="4">
        <f>E12*0.95</f>
        <v>0.19</v>
      </c>
    </row>
    <row r="13">
      <c r="A13" t="s">
        <v>50</v>
      </c>
      <c r="B13" t="s">
        <v>51</v>
      </c>
      <c r="C13" t="s">
        <v>52</v>
      </c>
      <c r="D13" s="9">
        <v>0.02</v>
      </c>
      <c r="E13" s="11">
        <f>D13*$B$2</f>
        <v>0.02</v>
      </c>
      <c r="F13" t="s">
        <v>25</v>
      </c>
      <c r="G13" s="4">
        <f>E13*10.5</f>
        <v>0.21</v>
      </c>
    </row>
    <row r="14">
      <c r="A14" t="s">
        <v>53</v>
      </c>
      <c r="B14" t="s">
        <v>54</v>
      </c>
      <c r="C14" t="s">
        <v>55</v>
      </c>
      <c r="D14" s="9">
        <v>0.105</v>
      </c>
      <c r="E14" s="11">
        <f>D14*$B$2</f>
        <v>0.105</v>
      </c>
      <c r="F14" t="s">
        <v>56</v>
      </c>
      <c r="G14" s="4">
        <f>E14*1.05</f>
        <v>0.11025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0.006</v>
      </c>
      <c r="E16" s="11">
        <f>D16*$B$2</f>
        <v>0.006</v>
      </c>
      <c r="F16" t="s">
        <v>25</v>
      </c>
      <c r="G16" s="4">
        <f>E16*0.35</f>
        <v>0.0021</v>
      </c>
    </row>
    <row r="17">
      <c r="A17" t="s">
        <v>63</v>
      </c>
      <c r="B17" t="s">
        <v>64</v>
      </c>
      <c r="C17" t="s">
        <v>65</v>
      </c>
      <c r="D17" s="9">
        <v>0.03</v>
      </c>
      <c r="E17" s="11">
        <f>D17*$B$2</f>
        <v>0.03</v>
      </c>
      <c r="F17" t="s">
        <v>25</v>
      </c>
      <c r="G17" s="4">
        <f>E17*1.6</f>
        <v>0.048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0.63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47</v>
      </c>
    </row>
    <row r="4">
      <c r="A4">
        <v>1</v>
      </c>
      <c r="B4" t="s">
        <v>77</v>
      </c>
      <c r="C4" t="s">
        <v>76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78</v>
      </c>
      <c r="C5" t="s">
        <v>76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79</v>
      </c>
      <c r="C6" t="s">
        <v>73</v>
      </c>
      <c r="D6" s="11">
        <v>1</v>
      </c>
      <c r="E6" t="s">
        <v>38</v>
      </c>
      <c r="F6" t="s">
        <v>80</v>
      </c>
    </row>
    <row r="7">
      <c r="A7">
        <v>2</v>
      </c>
      <c r="B7" t="s">
        <v>81</v>
      </c>
      <c r="C7" t="s">
        <v>76</v>
      </c>
      <c r="D7" s="11">
        <v>1</v>
      </c>
      <c r="E7" t="s">
        <v>25</v>
      </c>
      <c r="F7" t="s">
        <v>34</v>
      </c>
    </row>
    <row r="8">
      <c r="A8">
        <v>1</v>
      </c>
      <c r="B8" t="s">
        <v>82</v>
      </c>
      <c r="C8" t="s">
        <v>76</v>
      </c>
      <c r="D8" s="11">
        <v>0.005</v>
      </c>
      <c r="E8" t="s">
        <v>25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0.01</v>
      </c>
      <c r="E9" t="s">
        <v>25</v>
      </c>
      <c r="F9" t="s">
        <v>59</v>
      </c>
    </row>
    <row r="10">
      <c r="A10">
        <v>1</v>
      </c>
      <c r="B10" t="s">
        <v>84</v>
      </c>
      <c r="C10" t="s">
        <v>76</v>
      </c>
      <c r="D10" s="11">
        <v>0.03</v>
      </c>
      <c r="E10" t="s">
        <v>25</v>
      </c>
      <c r="F10" t="s">
        <v>65</v>
      </c>
    </row>
    <row r="11">
      <c r="A11">
        <v>1</v>
      </c>
      <c r="B11" t="s">
        <v>85</v>
      </c>
      <c r="C11" t="s">
        <v>76</v>
      </c>
      <c r="D11" s="11">
        <v>0.105</v>
      </c>
      <c r="E11" t="s">
        <v>56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0.03</v>
      </c>
      <c r="E12" t="s">
        <v>25</v>
      </c>
      <c r="F12" t="s">
        <v>65</v>
      </c>
    </row>
    <row r="13">
      <c r="A13">
        <v>1</v>
      </c>
      <c r="B13" t="s">
        <v>87</v>
      </c>
      <c r="C13" t="s">
        <v>76</v>
      </c>
      <c r="D13" s="11">
        <v>0.04</v>
      </c>
      <c r="E13" t="s">
        <v>25</v>
      </c>
      <c r="F13" t="s">
        <v>47</v>
      </c>
    </row>
    <row r="14">
      <c r="A14">
        <v>1</v>
      </c>
      <c r="B14" t="s">
        <v>82</v>
      </c>
      <c r="C14" t="s">
        <v>76</v>
      </c>
      <c r="D14" s="11">
        <v>0.001</v>
      </c>
      <c r="E14" t="s">
        <v>25</v>
      </c>
      <c r="F14" t="s">
        <v>62</v>
      </c>
    </row>
    <row r="15">
      <c r="A15">
        <v>1</v>
      </c>
      <c r="B15" t="s">
        <v>88</v>
      </c>
      <c r="C15" t="s">
        <v>76</v>
      </c>
      <c r="D15" s="11">
        <v>0.001</v>
      </c>
      <c r="E15" t="s">
        <v>25</v>
      </c>
      <c r="F15" t="s">
        <v>41</v>
      </c>
    </row>
    <row r="16">
      <c r="A16">
        <v>1</v>
      </c>
      <c r="B16" t="s">
        <v>89</v>
      </c>
      <c r="C16" t="s">
        <v>76</v>
      </c>
      <c r="D16" s="11">
        <v>0.02</v>
      </c>
      <c r="E16" t="s">
        <v>25</v>
      </c>
      <c r="F16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/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 t="s">
        <v>103</v>
      </c>
    </row>
    <row r="5">
      <c r="A5" t="s">
        <v>2</v>
      </c>
      <c r="B5">
        <v>4</v>
      </c>
      <c r="C5" t="s">
        <v>101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100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 t="s">
        <v>113</v>
      </c>
    </row>
    <row r="9">
      <c r="A9" t="s">
        <v>2</v>
      </c>
      <c r="B9">
        <v>8</v>
      </c>
      <c r="C9" t="s">
        <v>114</v>
      </c>
      <c r="D9" t="inlineStr" s="14">
        <is>
          <t>Mélangez cassonade (30g), farine complète (40g), margarine froide, poudre d'amandes/noisettes (20g), sel (1g), cannelle (1g) pour le crumble. Parsemez, pressez légèrement.</t>
        </is>
      </c>
      <c r="E9" t="s" s="14"/>
      <c r="F9" t="s">
        <v>115</v>
      </c>
    </row>
    <row r="10">
      <c r="A10" t="s">
        <v>2</v>
      </c>
      <c r="B10">
        <v>9</v>
      </c>
      <c r="C10" t="s">
        <v>116</v>
      </c>
      <c r="D10" t="s" s="14">
        <v>117</v>
      </c>
      <c r="E10" t="s" s="14">
        <v>118</v>
      </c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"FER-BRIOCHVEGAN · BOU.PAINS_VIENNOIS · référence : "&amp;Besoins!B3&amp;" "&amp;Besoins!C3&amp;" · multiplicateur réglable sur la feuille ""Besoins"""</f>
        <v>FER-BRIOCHVEGAN · BOU.PAINS_VIENNOIS · référence : 0,63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Procedure!D2</f>
        <v>Cuisez le potiron (75g) à l'eau jusqu'à tendreté, écrasez avec la banane (1pc).</v>
      </c>
      <c r="C5"/>
      <c r="D5"/>
    </row>
    <row r="6">
      <c r="A6"/>
      <c r="B6" t="str">
        <f>Besoins!B8</f>
        <v>pur soupe potiron</v>
      </c>
      <c r="C6" s="11">
        <f>Besoins!E8</f>
        <v>0.075</v>
      </c>
      <c r="D6" t="str">
        <f>Besoins!F8</f>
        <v>kg</v>
      </c>
    </row>
    <row r="7">
      <c r="A7"/>
      <c r="B7" t="s">
        <v>122</v>
      </c>
      <c r="C7" s="11">
        <f>'Besoins'!$B$2*1</f>
        <v>1</v>
      </c>
      <c r="D7" t="s">
        <v>38</v>
      </c>
    </row>
    <row r="8">
      <c r="A8" t="s" s="17">
        <v>123</v>
      </c>
      <c r="B8" t="str" s="14">
        <f>"[PORTER] "&amp;Procedure!D3</f>
        <v>[PORTER] Empois : portez du lait de soja à ébullition, versez sur la farine de pois chiche (50g), mélangez, réfrigérez.</v>
      </c>
      <c r="C8"/>
      <c r="D8"/>
    </row>
    <row r="9">
      <c r="A9"/>
      <c r="B9" t="str">
        <f>Besoins!B10</f>
        <v>Farine de pois chiche</v>
      </c>
      <c r="C9" s="11">
        <f>Besoins!E10</f>
        <v>0.05</v>
      </c>
      <c r="D9" t="str">
        <f>Besoins!F10</f>
        <v>kg</v>
      </c>
    </row>
    <row r="10">
      <c r="A10" t="s" s="17">
        <v>124</v>
      </c>
      <c r="B10" t="str" s="14">
        <f>"[INCORPORER] "&amp;Procedure!D4</f>
        <v>[INCORPORER] À la feuille, ajoutez l'empois froid, farine gruau (200g), sel (5g), levure (10g). Frasez lent jusqu'au lissage.</v>
      </c>
      <c r="C10"/>
      <c r="D10"/>
    </row>
    <row r="11">
      <c r="A11"/>
      <c r="B11" t="str">
        <f>Besoins!B12</f>
        <v>Farine de gruau T45 (force boulangère)</v>
      </c>
      <c r="C11" s="11">
        <f>Besoins!E12</f>
        <v>0.2</v>
      </c>
      <c r="D11" t="str">
        <f>Besoins!F12</f>
        <v>kg</v>
      </c>
    </row>
    <row r="12">
      <c r="A12"/>
      <c r="B12" t="s">
        <v>125</v>
      </c>
      <c r="C12" s="11">
        <f>'Besoins'!$B$2*0.005</f>
        <v>0.005</v>
      </c>
      <c r="D12" t="s">
        <v>25</v>
      </c>
    </row>
    <row r="13">
      <c r="A13"/>
      <c r="B13" t="str">
        <f>Besoins!B15</f>
        <v>Levure fraîche de boulanger</v>
      </c>
      <c r="C13" s="11">
        <f>Besoins!E15</f>
        <v>0.01</v>
      </c>
      <c r="D13" t="str">
        <f>Besoins!F15</f>
        <v>kg</v>
      </c>
    </row>
    <row r="14">
      <c r="A14" t="s" s="17">
        <v>126</v>
      </c>
      <c r="B14" t="str" s="14">
        <f>"[INCORPORER] "&amp;Procedure!D5</f>
        <v>[INCORPORER] Ajoutez le sucre (30g), pétrissez. Bassinage d'huile (105g) en 5 fois.</v>
      </c>
      <c r="C14"/>
      <c r="D14"/>
    </row>
    <row r="15">
      <c r="A15"/>
      <c r="B15" t="str">
        <f>Besoins!B18</f>
        <v>Sucre blanc cristal sac 25 kg</v>
      </c>
      <c r="C15" s="11">
        <f>Besoins!E18</f>
        <v>0.03</v>
      </c>
      <c r="D15" t="str">
        <f>Besoins!F18</f>
        <v>kg</v>
      </c>
    </row>
    <row r="16">
      <c r="A16"/>
      <c r="B16" t="str">
        <f>Besoins!B14</f>
        <v>Huile de tournesol raffinée vrac</v>
      </c>
      <c r="C16" s="11">
        <f>Besoins!E14</f>
        <v>0.105</v>
      </c>
      <c r="D16" t="str">
        <f>Besoins!F14</f>
        <v>lt</v>
      </c>
    </row>
    <row r="17">
      <c r="A17" t="s" s="17">
        <v>127</v>
      </c>
      <c r="B17" t="str" s="14">
        <f>"[POINTER] "&amp;Procedure!D6</f>
        <v>[POINTER] Pointez avec rabat léger, réservez au réfrigérateur (1h min ou une nuit).</v>
      </c>
      <c r="C17"/>
      <c r="D17"/>
    </row>
    <row r="18">
      <c r="A18" t="s" s="17">
        <v>128</v>
      </c>
      <c r="B18" t="str" s="14">
        <f>"[DIVISER] "&amp;Procedure!D7</f>
        <v>[DIVISER] Divisez en 30 pâtons de 20g, boulez, détendez au réfrigérateur, reboulez, 6 boules en quinconce par moule.</v>
      </c>
      <c r="C18"/>
      <c r="D18"/>
    </row>
    <row r="19">
      <c r="A19" t="s" s="17">
        <v>129</v>
      </c>
      <c r="B19" t="str" s="14">
        <f>"[APPRÊTER] "&amp;Procedure!D8</f>
        <v>[APPRÊTER] Apprêt en étuve à 25°C. Réfrigérez 5 min.</v>
      </c>
      <c r="C19"/>
      <c r="D19"/>
    </row>
    <row r="20">
      <c r="A20" t="s" s="17">
        <v>130</v>
      </c>
      <c r="B20" t="str" s="14">
        <f>"[MÉLANGER] "&amp;Procedure!D9</f>
        <v>[MÉLANGER] Mélangez cassonade (30g), farine complète (40g), margarine froide, poudre d'amandes/noisettes (20g), sel (1g), cannelle (1g) pour le crumble. Parsemez, pressez légèrement.</v>
      </c>
      <c r="C20"/>
      <c r="D20"/>
    </row>
    <row r="21">
      <c r="A21"/>
      <c r="B21" t="str">
        <f>Besoins!B11</f>
        <v>Farine de blé T150 intégrale</v>
      </c>
      <c r="C21" s="11">
        <f>Besoins!E11</f>
        <v>0.04</v>
      </c>
      <c r="D21" t="str">
        <f>Besoins!F11</f>
        <v>kg</v>
      </c>
    </row>
    <row r="22">
      <c r="A22"/>
      <c r="B22" t="s">
        <v>125</v>
      </c>
      <c r="C22" s="11">
        <f>'Besoins'!$B$2*0.001</f>
        <v>0.001</v>
      </c>
      <c r="D22" t="s">
        <v>25</v>
      </c>
    </row>
    <row r="23">
      <c r="A23"/>
      <c r="B23" t="str">
        <f>Besoins!B9</f>
        <v>Cannelle en poudre</v>
      </c>
      <c r="C23" s="11">
        <f>Besoins!E9</f>
        <v>0.001</v>
      </c>
      <c r="D23" t="str">
        <f>Besoins!F9</f>
        <v>kg</v>
      </c>
    </row>
    <row r="24">
      <c r="A24"/>
      <c r="B24" t="str">
        <f>Besoins!B13</f>
        <v>Poudre de noisette</v>
      </c>
      <c r="C24" s="11">
        <f>Besoins!E13</f>
        <v>0.02</v>
      </c>
      <c r="D24" t="str">
        <f>Besoins!F13</f>
        <v>kg</v>
      </c>
    </row>
    <row r="25">
      <c r="A25" t="s" s="17">
        <v>131</v>
      </c>
      <c r="B25" t="str" s="14">
        <f>"[ENFOURNER] "&amp;Procedure!D10</f>
        <v>[ENFOURNER] Enfournez, démoulez à la sortie.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10:D10"/>
    <mergeCell ref="B14:D14"/>
    <mergeCell ref="B17:D17"/>
    <mergeCell ref="B18:D18"/>
    <mergeCell ref="B19:D19"/>
    <mergeCell ref="B20:D20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2026-08-01T00:00:31Z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2026-08-01T00:00:31Z</dcterms:modified>
  <cp:revision>1</cp:revision>
</cp:coreProperties>
</file>