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<sst xmlns="http://schemas.openxmlformats.org/spreadsheetml/2006/main" count="136" uniqueCount="136">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</sst>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E7*12</f>
        <v>0.24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E8*0.56</f>
        <v>0.224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35</v>
      </c>
      <c r="G10" s="4">
        <f>E10*6</f>
        <v>0.6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35</v>
      </c>
      <c r="G11" s="4">
        <f>E11*1.05</f>
        <v>0.14175</v>
      </c>
    </row>
    <row r="12">
      <c r="A12" t="s">
        <v>47</v>
      </c>
      <c r="B12" t="s">
        <v>48</v>
      </c>
      <c r="C12" t="s">
        <v>49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 s="12">
        <v>50</v>
      </c>
      <c r="B13" t="s">
        <v>51</v>
      </c>
      <c r="C13" t="s">
        <v>52</v>
      </c>
      <c r="D13" s="9">
        <v>3.318</v>
      </c>
      <c r="E13" s="11">
        <f>D13*$B$2</f>
        <v>3.318</v>
      </c>
      <c r="F13" t="s">
        <v>53</v>
      </c>
      <c r="G13" s="4">
        <f>E13*0.27</f>
        <v>0.89586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35</v>
      </c>
      <c r="F4" t="s">
        <v>44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49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53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35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53</v>
      </c>
      <c r="F9" t="s">
        <v>52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44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49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41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53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35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53</v>
      </c>
      <c r="F19" t="s">
        <v>52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53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35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53</v>
      </c>
      <c r="F22" t="s">
        <v>52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35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53</v>
      </c>
    </row>
    <row r="11">
      <c r="A11"/>
      <c r="B11" t="str">
        <f>Besoins!B10</f>
        <v>Crème liquide entière 35% MG UHT</v>
      </c>
      <c r="C11" s="11">
        <f>Besoins!E10</f>
        <v>0.1</v>
      </c>
      <c r="D11" t="str">
        <f>Besoins!F10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Besoins!B9</f>
        <v>Beurre doux 82% MG plaquette</v>
      </c>
      <c r="C15" s="11">
        <f>Besoins!E9</f>
        <v>0.125</v>
      </c>
      <c r="D15" t="str">
        <f>Besoins!F9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Besoins!B7</f>
        <v>Rhum blanc (pâtisserie)</v>
      </c>
      <c r="C17" s="11">
        <f>Besoins!E7</f>
        <v>0.02</v>
      </c>
      <c r="D17" t="str">
        <f>Besoins!F7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53</v>
      </c>
    </row>
    <row r="29">
      <c r="A29"/>
      <c r="B29" t="s">
        <v>135</v>
      </c>
      <c r="C29" s="11">
        <f>'Besoins'!$B$2*1</f>
        <v>1</v>
      </c>
      <c r="D29" t="s">
        <v>53</v>
      </c>
    </row>
    <row r="30">
      <c r="A30"/>
      <c r="B30" t="s">
        <v>125</v>
      </c>
      <c r="C30" s="11">
        <f>'Besoins'!$B$2*0.01</f>
        <v>0.01</v>
      </c>
      <c r="D30" t="s">
        <v>35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