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<sst xmlns="http://schemas.openxmlformats.org/spreadsheetml/2006/main" count="127" uniqueCount="127">
  <si>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</si>
  <si>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</si>
  <si>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Briochettes aux pralines roses (Ferrandi)</t>
  </si>
  <si>
    <t>Code</t>
  </si>
  <si>
    <t>FER-BRIOCHETTES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</si>
  <si>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</si>
  <si>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</si>
  <si>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</si>
  <si>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</si>
  <si>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</si>
  <si>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</si>
  <si>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</si>
  <si>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</si>
  <si>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</si>
  <si>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</si>
  <si>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</si>
  <si>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</si>
  <si>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</si>
  <si>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</si>
  <si>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</si>
  <si>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</si>
  <si>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</si>
  <si>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</si>
  <si>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</si>
  <si>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</si>
  <si>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</si>
  <si>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</si>
  <si>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</si>
  <si>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</si>
  <si>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</si>
  <si>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</si>
  <si>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</si>
  <si>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</si>
  <si>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</si>
  <si>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</si>
  <si>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</si>
  <si>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</si>
  <si>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</si>
  <si>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</si>
  <si>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</si>
  <si>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</si>
  <si>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</si>
  <si>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</si>
  <si>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</si>
  <si>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</si>
  <si>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</si>
  <si>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</si>
  <si>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</si>
  <si>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</si>
  <si>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</si>
  <si>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</si>
  <si>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</si>
  <si>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</si>
  <si>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</si>
  <si>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</si>
  <si>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</si>
  <si>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</si>
  <si>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</si>
  <si>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</si>
  <si>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</si>
  <si>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</si>
  <si>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</si>
  <si>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</si>
  <si>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</si>
  <si>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0,955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</si>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</sst>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7.324533</v>
      </c>
    </row>
    <row r="12">
      <c r="A12" t="s" s="3">
        <v>17</v>
      </c>
      <c r="B12" s="4">
        <v>7.6696680628272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7.324533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0.955</v>
      </c>
      <c r="C3" t="s" s="10">
        <v>25</v>
      </c>
      <c r="D3"/>
      <c r="E3"/>
      <c r="F3"/>
    </row>
    <row r="4">
      <c r="A4" t="s">
        <v>26</v>
      </c>
      <c r="B4" s="11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4.227</v>
      </c>
      <c r="E7" s="11">
        <f>D7*$B$2</f>
        <v>4.227</v>
      </c>
      <c r="F7" t="s">
        <v>35</v>
      </c>
      <c r="G7" s="4">
        <f>E7*0.27</f>
        <v>1.14129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25</v>
      </c>
      <c r="G9" s="4">
        <f>E9*0.95</f>
        <v>0.11875</v>
      </c>
    </row>
    <row r="10">
      <c r="A10" t="s">
        <v>43</v>
      </c>
      <c r="B10" t="s">
        <v>44</v>
      </c>
      <c r="C10" t="s">
        <v>42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 t="s">
        <v>45</v>
      </c>
      <c r="B11" t="s">
        <v>46</v>
      </c>
      <c r="C11" t="s">
        <v>47</v>
      </c>
      <c r="D11" s="9">
        <v>0.44</v>
      </c>
      <c r="E11" s="11">
        <f>D11*$B$2</f>
        <v>0.44</v>
      </c>
      <c r="F11" t="s">
        <v>25</v>
      </c>
      <c r="G11" s="4">
        <f>E11*12</f>
        <v>5.28</v>
      </c>
    </row>
    <row r="12">
      <c r="A12" t="s">
        <v>48</v>
      </c>
      <c r="B12" t="s">
        <v>49</v>
      </c>
      <c r="C12" t="s">
        <v>50</v>
      </c>
      <c r="D12" s="9">
        <v>0.125</v>
      </c>
      <c r="E12" s="11">
        <f>D12*$B$2</f>
        <v>0.125</v>
      </c>
      <c r="F12" t="s">
        <v>25</v>
      </c>
      <c r="G12" s="4">
        <f>E12*5.2</f>
        <v>0.65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E15*0.82</f>
        <v>0.0082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0.955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0.125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2.727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0.15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</v>
      </c>
      <c r="E8" t="s">
        <v>25</v>
      </c>
      <c r="F8" t="s">
        <v>59</v>
      </c>
    </row>
    <row r="9">
      <c r="A9">
        <v>1</v>
      </c>
      <c r="B9" t="s">
        <v>75</v>
      </c>
      <c r="C9" t="s">
        <v>68</v>
      </c>
      <c r="D9" s="11">
        <v>0.01</v>
      </c>
      <c r="E9" t="s">
        <v>25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0.005</v>
      </c>
      <c r="E10" t="s">
        <v>25</v>
      </c>
      <c r="F10" t="s">
        <v>56</v>
      </c>
    </row>
    <row r="11">
      <c r="A11">
        <v>1</v>
      </c>
      <c r="B11" t="s">
        <v>77</v>
      </c>
      <c r="C11" t="s">
        <v>68</v>
      </c>
      <c r="D11" s="11">
        <v>0.125</v>
      </c>
      <c r="E11" t="s">
        <v>25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0.44</v>
      </c>
      <c r="E12" t="s">
        <v>25</v>
      </c>
      <c r="F12" t="s">
        <v>47</v>
      </c>
    </row>
    <row r="13">
      <c r="A13">
        <v>1</v>
      </c>
      <c r="B13" t="s">
        <v>79</v>
      </c>
      <c r="C13" t="s">
        <v>65</v>
      </c>
      <c r="D13" s="11">
        <v>0.045</v>
      </c>
      <c r="E13" t="s">
        <v>25</v>
      </c>
      <c r="F13" t="s">
        <v>66</v>
      </c>
    </row>
    <row r="14">
      <c r="A14">
        <v>2</v>
      </c>
      <c r="B14" t="s">
        <v>80</v>
      </c>
      <c r="C14" t="s">
        <v>65</v>
      </c>
      <c r="D14" s="11">
        <v>1</v>
      </c>
      <c r="E14" t="s">
        <v>35</v>
      </c>
      <c r="F14" t="s">
        <v>71</v>
      </c>
    </row>
    <row r="15">
      <c r="A15">
        <v>3</v>
      </c>
      <c r="B15" t="s">
        <v>81</v>
      </c>
      <c r="C15" t="s">
        <v>65</v>
      </c>
      <c r="D15" s="11">
        <v>0.055</v>
      </c>
      <c r="E15" t="s">
        <v>39</v>
      </c>
      <c r="F15" t="s">
        <v>71</v>
      </c>
    </row>
    <row r="16">
      <c r="A16">
        <v>4</v>
      </c>
      <c r="B16" t="s">
        <v>82</v>
      </c>
      <c r="C16" t="s">
        <v>68</v>
      </c>
      <c r="D16" s="11">
        <v>1</v>
      </c>
      <c r="E16" t="s">
        <v>35</v>
      </c>
      <c r="F16" t="s">
        <v>34</v>
      </c>
    </row>
    <row r="17">
      <c r="A17">
        <v>2</v>
      </c>
      <c r="B17" t="s">
        <v>83</v>
      </c>
      <c r="C17" t="s">
        <v>65</v>
      </c>
      <c r="D17" s="11">
        <v>1</v>
      </c>
      <c r="E17" t="s">
        <v>35</v>
      </c>
      <c r="F17" t="s">
        <v>71</v>
      </c>
    </row>
    <row r="18">
      <c r="A18">
        <v>3</v>
      </c>
      <c r="B18" t="s">
        <v>84</v>
      </c>
      <c r="C18" t="s">
        <v>65</v>
      </c>
      <c r="D18" s="11">
        <v>0.019</v>
      </c>
      <c r="E18" t="s">
        <v>39</v>
      </c>
      <c r="F18" t="s">
        <v>71</v>
      </c>
    </row>
    <row r="19">
      <c r="A19">
        <v>4</v>
      </c>
      <c r="B19" t="s">
        <v>82</v>
      </c>
      <c r="C19" t="s">
        <v>68</v>
      </c>
      <c r="D19" s="11">
        <v>0.5</v>
      </c>
      <c r="E19" t="s">
        <v>35</v>
      </c>
      <c r="F19" t="s">
        <v>34</v>
      </c>
    </row>
    <row r="20">
      <c r="A20">
        <v>2</v>
      </c>
      <c r="B20" t="s">
        <v>85</v>
      </c>
      <c r="C20" t="s">
        <v>68</v>
      </c>
      <c r="D20" s="11">
        <v>0.01</v>
      </c>
      <c r="E20" t="s">
        <v>39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>
        <v>97</v>
      </c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Étalez, incorporez 25g de pralines roses par tour simple répété deux fois (ordre : abaisse, pralines, tour simple, quart de tour, réétalage, pralines, second tour simple).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>
        <v>108</v>
      </c>
      <c r="F7" t="s">
        <v>109</v>
      </c>
    </row>
    <row r="8">
      <c r="A8" t="s">
        <v>110</v>
      </c>
      <c r="B8">
        <v>1</v>
      </c>
      <c r="C8" t="s">
        <v>111</v>
      </c>
      <c r="D8" t="s" s="14">
        <v>112</v>
      </c>
      <c r="E8" t="s" s="14">
        <v>113</v>
      </c>
      <c r="F8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5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11">
        <f>Besoins!E10</f>
        <v>0.125</v>
      </c>
      <c r="D7" t="str">
        <f>Besoins!F10</f>
        <v>kg</v>
      </c>
    </row>
    <row r="8">
      <c r="A8"/>
      <c r="B8" t="s">
        <v>118</v>
      </c>
      <c r="C8" s="11">
        <f>'Besoins'!$B$2*2.727</f>
        <v>2.727</v>
      </c>
      <c r="D8" t="s">
        <v>35</v>
      </c>
    </row>
    <row r="9">
      <c r="A9"/>
      <c r="B9" t="str">
        <f>Besoins!B15</f>
        <v>Sucre blanc cristal sac 25 kg</v>
      </c>
      <c r="C9" s="11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11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119</v>
      </c>
      <c r="B12" t="str" s="14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11">
        <f>Besoins!E12</f>
        <v>0.125</v>
      </c>
      <c r="D13" t="str">
        <f>Besoins!F12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120</v>
      </c>
      <c r="B15" t="str" s="14">
        <f>"[POINTER] "&amp;Procedure!D4</f>
        <v>[POINTER] Pointez avec rabat, réservez toute la nuit au réfrigérateur.</v>
      </c>
      <c r="C15"/>
      <c r="D15"/>
    </row>
    <row r="16">
      <c r="A16" t="s" s="17">
        <v>121</v>
      </c>
      <c r="B16" t="str" s="14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11">
        <f>Besoins!E11</f>
        <v>0.44</v>
      </c>
      <c r="D17" t="str">
        <f>Besoins!F11</f>
        <v>kg</v>
      </c>
    </row>
    <row r="18">
      <c r="A18" t="s" s="17">
        <v>122</v>
      </c>
      <c r="B18" t="str" s="14">
        <f>"[APPRÊTER] "&amp;Procedure!D6</f>
        <v>[APPRÊTER] Boulez, dans les moules graissés. Apprêt à l'abri des courants d'air.</v>
      </c>
      <c r="C18"/>
      <c r="D18"/>
    </row>
    <row r="19">
      <c r="A19" t="s" s="17">
        <v>123</v>
      </c>
      <c r="B19" t="str" s="14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124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125</v>
      </c>
      <c r="B23"/>
      <c r="C23"/>
      <c r="D23"/>
    </row>
    <row r="24">
      <c r="A24" t="s" s="17">
        <v>117</v>
      </c>
      <c r="B24" t="str" s="14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118</v>
      </c>
      <c r="C25" s="11">
        <f>'Besoins'!$B$2*1</f>
        <v>1</v>
      </c>
      <c r="D25" t="s">
        <v>35</v>
      </c>
    </row>
    <row r="26">
      <c r="A26"/>
      <c r="B26" t="s">
        <v>126</v>
      </c>
      <c r="C26" s="11">
        <f>'Besoins'!$B$2*1</f>
        <v>1</v>
      </c>
      <c r="D26" t="s">
        <v>35</v>
      </c>
    </row>
    <row r="27">
      <c r="A27"/>
      <c r="B27" t="str">
        <f>Besoins!B8</f>
        <v>Eau (robinet - moy. France 2026)</v>
      </c>
      <c r="C27" s="11">
        <f>Besoins!E8</f>
        <v>0.01</v>
      </c>
      <c r="D27" t="str">
        <f>Besoins!F8</f>
        <v>lt</v>
      </c>
    </row>
    <row r="28">
      <c r="A28"/>
      <c r="B28" t="str" s="18">
        <f>"ℹ "&amp;Procedure!E8</f>
        <v>ℹ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2026-09-15T11:56:44Z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2026-09-15T11:56:44Z</dcterms:modified>
  <cp:revision>1</cp:revision>
</cp:coreProperties>
</file>