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<sst xmlns="http://schemas.openxmlformats.org/spreadsheetml/2006/main" count="139" uniqueCount="139">
  <si>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</si>
  <si>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</si>
  <si>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Babka (Ferrandi)</t>
  </si>
  <si>
    <t>Code</t>
  </si>
  <si>
    <t>FER-BABKA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</si>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</sst>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3.394207</v>
      </c>
    </row>
    <row r="12">
      <c r="A12" t="s" s="3">
        <v>17</v>
      </c>
      <c r="B12" s="4">
        <v>3.7713411111111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3.394207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E9*14.8</f>
        <v>1.48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E10*0.95</f>
        <v>0.2375</v>
      </c>
    </row>
    <row r="11">
      <c r="A11" t="s">
        <v>46</v>
      </c>
      <c r="B11" t="s">
        <v>47</v>
      </c>
      <c r="C11" t="s">
        <v>48</v>
      </c>
      <c r="D11" s="9">
        <v>0.085</v>
      </c>
      <c r="E11" s="11">
        <f>D11*$B$2</f>
        <v>0.085</v>
      </c>
      <c r="F11" t="s">
        <v>25</v>
      </c>
      <c r="G11" s="4">
        <f>E11*5.2</f>
        <v>0.442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39</v>
      </c>
      <c r="G12" s="4">
        <f>E12*6</f>
        <v>0.48</v>
      </c>
    </row>
    <row r="13">
      <c r="A13" t="s">
        <v>52</v>
      </c>
      <c r="B13" t="s">
        <v>53</v>
      </c>
      <c r="C13" t="s">
        <v>51</v>
      </c>
      <c r="D13" s="9">
        <v>0.01</v>
      </c>
      <c r="E13" s="11">
        <f>D13*$B$2</f>
        <v>0.01</v>
      </c>
      <c r="F13" t="s">
        <v>39</v>
      </c>
      <c r="G13" s="4">
        <f>E13*1.05</f>
        <v>0.0105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25</v>
      </c>
      <c r="G16" s="4">
        <f>E16*0.82</f>
        <v>0.0205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0.09</v>
      </c>
      <c r="E4" t="s">
        <v>39</v>
      </c>
      <c r="F4" t="s">
        <v>38</v>
      </c>
    </row>
    <row r="5">
      <c r="A5">
        <v>1</v>
      </c>
      <c r="B5" t="s">
        <v>73</v>
      </c>
      <c r="C5" t="s">
        <v>68</v>
      </c>
      <c r="D5" s="11">
        <v>1.091</v>
      </c>
      <c r="E5" t="s">
        <v>35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39</v>
      </c>
      <c r="F6" t="s">
        <v>74</v>
      </c>
    </row>
    <row r="7">
      <c r="A7">
        <v>3</v>
      </c>
      <c r="B7" t="s">
        <v>76</v>
      </c>
      <c r="C7" t="s">
        <v>71</v>
      </c>
      <c r="D7" s="11">
        <v>1.091</v>
      </c>
      <c r="E7" t="s">
        <v>35</v>
      </c>
      <c r="F7" t="s">
        <v>34</v>
      </c>
    </row>
    <row r="8">
      <c r="A8">
        <v>1</v>
      </c>
      <c r="B8" t="s">
        <v>77</v>
      </c>
      <c r="C8" t="s">
        <v>71</v>
      </c>
      <c r="D8" s="11">
        <v>0.005</v>
      </c>
      <c r="E8" t="s">
        <v>25</v>
      </c>
      <c r="F8" t="s">
        <v>59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25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0.025</v>
      </c>
      <c r="E10" t="s">
        <v>25</v>
      </c>
      <c r="F10" t="s">
        <v>62</v>
      </c>
    </row>
    <row r="11">
      <c r="A11">
        <v>1</v>
      </c>
      <c r="B11" t="s">
        <v>80</v>
      </c>
      <c r="C11" t="s">
        <v>71</v>
      </c>
      <c r="D11" s="11">
        <v>0.065</v>
      </c>
      <c r="E11" t="s">
        <v>25</v>
      </c>
      <c r="F11" t="s">
        <v>48</v>
      </c>
    </row>
    <row r="12">
      <c r="A12">
        <v>1</v>
      </c>
      <c r="B12" t="s">
        <v>81</v>
      </c>
      <c r="C12" t="s">
        <v>71</v>
      </c>
      <c r="D12" s="11">
        <v>0.08</v>
      </c>
      <c r="E12" t="s">
        <v>39</v>
      </c>
      <c r="F12" t="s">
        <v>51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42</v>
      </c>
    </row>
    <row r="14">
      <c r="A14">
        <v>1</v>
      </c>
      <c r="B14" t="s">
        <v>80</v>
      </c>
      <c r="C14" t="s">
        <v>71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83</v>
      </c>
      <c r="C15" t="s">
        <v>68</v>
      </c>
      <c r="D15" s="11">
        <v>0.045</v>
      </c>
      <c r="E15" t="s">
        <v>25</v>
      </c>
      <c r="F15" t="s">
        <v>69</v>
      </c>
    </row>
    <row r="16">
      <c r="A16">
        <v>2</v>
      </c>
      <c r="B16" t="s">
        <v>84</v>
      </c>
      <c r="C16" t="s">
        <v>68</v>
      </c>
      <c r="D16" s="11">
        <v>1</v>
      </c>
      <c r="E16" t="s">
        <v>35</v>
      </c>
      <c r="F16" t="s">
        <v>74</v>
      </c>
    </row>
    <row r="17">
      <c r="A17">
        <v>3</v>
      </c>
      <c r="B17" t="s">
        <v>85</v>
      </c>
      <c r="C17" t="s">
        <v>68</v>
      </c>
      <c r="D17" s="11">
        <v>0.055</v>
      </c>
      <c r="E17" t="s">
        <v>39</v>
      </c>
      <c r="F17" t="s">
        <v>74</v>
      </c>
    </row>
    <row r="18">
      <c r="A18">
        <v>4</v>
      </c>
      <c r="B18" t="s">
        <v>86</v>
      </c>
      <c r="C18" t="s">
        <v>71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87</v>
      </c>
      <c r="C19" t="s">
        <v>68</v>
      </c>
      <c r="D19" s="11">
        <v>1</v>
      </c>
      <c r="E19" t="s">
        <v>35</v>
      </c>
      <c r="F19" t="s">
        <v>74</v>
      </c>
    </row>
    <row r="20">
      <c r="A20">
        <v>3</v>
      </c>
      <c r="B20" t="s">
        <v>88</v>
      </c>
      <c r="C20" t="s">
        <v>68</v>
      </c>
      <c r="D20" s="11">
        <v>0.019</v>
      </c>
      <c r="E20" t="s">
        <v>39</v>
      </c>
      <c r="F20" t="s">
        <v>74</v>
      </c>
    </row>
    <row r="21">
      <c r="A21">
        <v>4</v>
      </c>
      <c r="B21" t="s">
        <v>86</v>
      </c>
      <c r="C21" t="s">
        <v>71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89</v>
      </c>
      <c r="C22" t="s">
        <v>71</v>
      </c>
      <c r="D22" s="11">
        <v>0.01</v>
      </c>
      <c r="E22" t="s">
        <v>39</v>
      </c>
      <c r="F2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s" s="14">
        <v>100</v>
      </c>
      <c r="E3" t="s" s="14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s" s="14">
        <v>110</v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inlineStr" s="14">
        <is>
          <t>Répartissez la ganache, roulez en boudin, divisez en deux, coupez chaque boudin dans la longueur, tressez à deux brins (face coupée dessus), dans les moules graissés.</t>
        </is>
      </c>
      <c r="E7" t="s" s="14"/>
      <c r="F7"/>
    </row>
    <row r="8">
      <c r="A8" t="s">
        <v>2</v>
      </c>
      <c r="B8">
        <v>7</v>
      </c>
      <c r="C8" t="s">
        <v>113</v>
      </c>
      <c r="D8" t="s" s="14">
        <v>114</v>
      </c>
      <c r="E8" t="s" s="14"/>
      <c r="F8" t="s">
        <v>105</v>
      </c>
    </row>
    <row r="9">
      <c r="A9" t="s">
        <v>2</v>
      </c>
      <c r="B9">
        <v>8</v>
      </c>
      <c r="C9" t="s">
        <v>115</v>
      </c>
      <c r="D9" t="s" s="14">
        <v>116</v>
      </c>
      <c r="E9" t="s" s="14">
        <v>117</v>
      </c>
      <c r="F9" t="s">
        <v>118</v>
      </c>
    </row>
    <row r="10">
      <c r="A10" t="s">
        <v>119</v>
      </c>
      <c r="B10">
        <v>1</v>
      </c>
      <c r="C10" t="s">
        <v>120</v>
      </c>
      <c r="D10" t="s" s="14">
        <v>121</v>
      </c>
      <c r="E10" t="s" s="14">
        <v>122</v>
      </c>
      <c r="F10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0.09</v>
      </c>
      <c r="D7" t="str">
        <f>Besoins!F8</f>
        <v>lt</v>
      </c>
    </row>
    <row r="8">
      <c r="A8"/>
      <c r="B8" t="s">
        <v>127</v>
      </c>
      <c r="C8" s="11">
        <f>'Besoins'!$B$2*1.091</f>
        <v>1.091</v>
      </c>
      <c r="D8" t="s">
        <v>35</v>
      </c>
    </row>
    <row r="9">
      <c r="A9"/>
      <c r="B9" t="str">
        <f>Besoins!B15</f>
        <v>Sel fin de cuisine</v>
      </c>
      <c r="C9" s="11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11">
        <f>Besoins!E14</f>
        <v>0.01</v>
      </c>
      <c r="D10" t="str">
        <f>Besoins!F14</f>
        <v>kg</v>
      </c>
    </row>
    <row r="11">
      <c r="A11" t="s" s="17">
        <v>128</v>
      </c>
      <c r="B11" t="str" s="14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11">
        <f>Besoins!E16</f>
        <v>0.025</v>
      </c>
      <c r="D12" t="str">
        <f>Besoins!F16</f>
        <v>kg</v>
      </c>
    </row>
    <row r="13">
      <c r="A13"/>
      <c r="B13" t="s">
        <v>129</v>
      </c>
      <c r="C13" s="11">
        <f>'Besoins'!$B$2*0.065</f>
        <v>0.065</v>
      </c>
      <c r="D13" t="s">
        <v>25</v>
      </c>
    </row>
    <row r="14">
      <c r="A14"/>
      <c r="B14" t="str" s="18">
        <f>"ℹ "&amp;Procedure!E3</f>
        <v>ℹ</v>
      </c>
      <c r="C14"/>
      <c r="D14"/>
    </row>
    <row r="15">
      <c r="A15" t="s" s="17">
        <v>130</v>
      </c>
      <c r="B15" t="str" s="14">
        <f>"[POINTER] "&amp;Procedure!D4</f>
        <v>[POINTER] Pointez avec rabat, détendez au réfrigérateur.</v>
      </c>
      <c r="C15"/>
      <c r="D15"/>
    </row>
    <row r="16">
      <c r="A16" t="s" s="17">
        <v>131</v>
      </c>
      <c r="B16" t="str" s="14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11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11">
        <f>Besoins!E9</f>
        <v>0.1</v>
      </c>
      <c r="D18" t="str">
        <f>Besoins!F9</f>
        <v>kg</v>
      </c>
    </row>
    <row r="19">
      <c r="A19"/>
      <c r="B19" t="s">
        <v>129</v>
      </c>
      <c r="C19" s="11">
        <f>'Besoins'!$B$2*0.02</f>
        <v>0.02</v>
      </c>
      <c r="D19" t="s">
        <v>25</v>
      </c>
    </row>
    <row r="20">
      <c r="A20" t="s" s="17">
        <v>132</v>
      </c>
      <c r="B20" t="str" s="14">
        <f>"[ABAISSER] "&amp;Procedure!D6</f>
        <v>[ABAISSER] Abaissez la pâte, parez, réservez au réfrigérateur.</v>
      </c>
      <c r="C20"/>
      <c r="D20"/>
    </row>
    <row r="21">
      <c r="A21" t="s" s="17">
        <v>133</v>
      </c>
      <c r="B21" t="str" s="14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7">
        <v>134</v>
      </c>
      <c r="B22" t="str" s="14">
        <f>"[APPRÊTER] "&amp;Procedure!D8</f>
        <v>[APPRÊTER] Apprêt en étuve à 28°C.</v>
      </c>
      <c r="C22"/>
      <c r="D22"/>
    </row>
    <row r="23">
      <c r="A23" t="s" s="17">
        <v>135</v>
      </c>
      <c r="B23" t="str" s="14">
        <f>"[DORER] "&amp;Procedure!D9</f>
        <v>[DORER] Dorez à la dorure au lait, enfournez.</v>
      </c>
      <c r="C23"/>
      <c r="D23"/>
    </row>
    <row r="24">
      <c r="A24"/>
      <c r="B24" t="s">
        <v>136</v>
      </c>
      <c r="C24" s="11">
        <f>'Besoins'!$B$2*0.045</f>
        <v>0.045</v>
      </c>
      <c r="D24" t="s">
        <v>25</v>
      </c>
    </row>
    <row r="25">
      <c r="A25"/>
      <c r="B25" t="str" s="18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137</v>
      </c>
      <c r="B27"/>
      <c r="C27"/>
      <c r="D27"/>
    </row>
    <row r="28">
      <c r="A28" t="s" s="17">
        <v>126</v>
      </c>
      <c r="B28" t="str" s="14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127</v>
      </c>
      <c r="C29" s="11">
        <f>'Besoins'!$B$2*1</f>
        <v>1</v>
      </c>
      <c r="D29" t="s">
        <v>35</v>
      </c>
    </row>
    <row r="30">
      <c r="A30"/>
      <c r="B30" t="s">
        <v>138</v>
      </c>
      <c r="C30" s="11">
        <f>'Besoins'!$B$2*1</f>
        <v>1</v>
      </c>
      <c r="D30" t="s">
        <v>35</v>
      </c>
    </row>
    <row r="31">
      <c r="A31"/>
      <c r="B31" t="str">
        <f>Besoins!B13</f>
        <v>Lait entier UHT 3,5% MG brique 1L</v>
      </c>
      <c r="C31" s="11">
        <f>Besoins!E13</f>
        <v>0.01</v>
      </c>
      <c r="D31" t="str">
        <f>Besoins!F13</f>
        <v>lt</v>
      </c>
    </row>
    <row r="32">
      <c r="A32"/>
      <c r="B32" t="str" s="18">
        <f>"ℹ "&amp;Procedure!E10</f>
        <v>ℹ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2026-08-01T00:50:38Z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2026-08-01T00:50:38Z</dcterms:modified>
  <cp:revision>1</cp:revision>
</cp:coreProperties>
</file>