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<sst xmlns="http://schemas.openxmlformats.org/spreadsheetml/2006/main" count="134" uniqueCount="134">
  <si>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</si>
  <si>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</si>
  <si>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Cinnamon roll (Ferrandi)</t>
  </si>
  <si>
    <t>Code</t>
  </si>
  <si>
    <t>FER-CINNAMONR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</si>
  <si>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</si>
  <si>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</si>
  <si>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</si>
  <si>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</si>
  <si>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</si>
  <si>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</si>
  <si>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</si>
  <si>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</si>
  <si>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</si>
  <si>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</si>
  <si>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</si>
  <si>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</si>
  <si>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</si>
  <si>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</si>
  <si>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</si>
  <si>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</si>
  <si>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</si>
  <si>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</si>
  <si>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</si>
  <si>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</si>
  <si>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</si>
  <si>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</si>
  <si>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</si>
  <si>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</si>
  <si>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</si>
  <si>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</si>
  <si>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</si>
  <si>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</si>
  <si>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</si>
  <si>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</si>
  <si>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</si>
  <si>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</si>
  <si>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</si>
  <si>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</si>
  <si>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</si>
  <si>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EPI-CANNELLE-POW</t>
  </si>
  <si>
    <t>Cannelle en poudre</t>
  </si>
  <si>
    <t>Épices en poudre et graines</t>
  </si>
  <si>
    <t>FAR-GRUAU</t>
  </si>
  <si>
    <t>Farine de gruau T45 (force boulangère)</t>
  </si>
  <si>
    <t>Farines de blé</t>
  </si>
  <si>
    <t>FAR-TRAD</t>
  </si>
  <si>
    <t>Farine de tradition française T65</t>
  </si>
  <si>
    <t>AMI-MAIS</t>
  </si>
  <si>
    <t>Amidon de maïs (Maïzena)</t>
  </si>
  <si>
    <t>Semoules &amp; amidons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</si>
  <si>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</si>
  <si>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</si>
  <si>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</si>
  <si>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</si>
  <si>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</si>
  <si>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</si>
  <si>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</si>
  <si>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</si>
  <si>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</si>
  <si>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</si>
  <si>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</si>
  <si>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</si>
  <si>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</si>
  <si>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</si>
  <si>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</si>
  <si>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</si>
  <si>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</si>
  <si>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SUC-GLACE</t>
  </si>
  <si>
    <t>Sucre glace tamisé</t>
  </si>
  <si>
    <t>Total</t>
  </si>
  <si>
    <t>Niveau</t>
  </si>
  <si>
    <t>Composant</t>
  </si>
  <si>
    <t>Type</t>
  </si>
  <si>
    <t>Quantité (pour 0,9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</si>
  <si>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</si>
  <si>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</si>
  <si>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</si>
  <si>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</si>
  <si>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tradition française T65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</si>
  <si>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</si>
  <si>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</si>
  <si>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</si>
  <si>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</si>
  <si>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</si>
  <si>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</si>
  <si>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</si>
  <si>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</si>
  <si>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</si>
  <si>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Cassonade brune</t>
  </si>
  <si>
    <t xml:space="preserve">    ↳ Cannelle en poudre</t>
  </si>
  <si>
    <t xml:space="preserve">    ↳ Amidon de maïs (Maïzena)</t>
  </si>
  <si>
    <t xml:space="preserve">    ↳ Sucre glace tamisé</t>
  </si>
  <si>
    <t xml:space="preserve">    ↳ Eau (robinet - moy. France 2026)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</si>
  <si>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</si>
  <si>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</si>
  <si>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</si>
  <si>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</si>
  <si>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</si>
  <si>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</si>
  <si>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</si>
  <si>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farines, œufs (2,7 pc), lait (150g), sucre (60g), levure (20g), sel (9g), 5 min lent, pétrissez 6-8 min rapide.</t>
  </si>
  <si>
    <t>13 min (prepa)</t>
  </si>
  <si>
    <t>INCORPORER</t>
  </si>
  <si>
    <t>Incorporez le beurre (150g) 6-8 min lent.</t>
  </si>
  <si>
    <t>≤25-26°C</t>
  </si>
  <si>
    <t>8 min (prepa)</t>
  </si>
  <si>
    <t>POINTER</t>
  </si>
  <si>
    <t>Pointez avec rabat, congelez 30 min, abaissez, détendez.</t>
  </si>
  <si>
    <t>60 min (repos)</t>
  </si>
  <si>
    <t>BEURRER</t>
  </si>
  <si>
    <t>Ramollissez le beurre (150g), ajoutez cassonade (40g) et cannelle (18g) et fécule (45g), étalez sur la pâte.</t>
  </si>
  <si>
    <t>PLIER</t>
  </si>
  <si>
    <t>Pliez, coupez 8 bandes, twistez, enroulez en nœuds, dans les moules. Apprêt à température ambiante.</t>
  </si>
  <si>
    <t>105 min (repos)</t>
  </si>
  <si>
    <t>ENFOURNER</t>
  </si>
  <si>
    <t>Enfournez.</t>
  </si>
  <si>
    <t>150°C</t>
  </si>
  <si>
    <t>15 min (cuisson)</t>
  </si>
  <si>
    <t>CHAUFFER</t>
  </si>
  <si>
    <t>Chauffez sucre glace (375g), eau (90g) et cannelle (4g) pour la glace, plongez les rolls tièdes, repassez au four pour sécher.</t>
  </si>
  <si>
    <t>90°C</t>
  </si>
  <si>
    <t>5 min (cuisson)</t>
  </si>
  <si>
    <t>Fiche technique — Cinnamon roll (Ferrandi)</t>
  </si>
  <si>
    <t>Cinnamon roll (Ferrandi)  FER-CINNAMONR</t>
  </si>
  <si>
    <t>1.</t>
  </si>
  <si>
    <t>2.</t>
  </si>
  <si>
    <t xml:space="preserve">    Beurre doux 82% MG plaquette</t>
  </si>
  <si>
    <t>3.</t>
  </si>
  <si>
    <t>4.</t>
  </si>
  <si>
    <t xml:space="preserve">    Cannelle en poudre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</si>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</sst>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3.740777</v>
      </c>
    </row>
    <row r="12">
      <c r="A12" t="s" s="3">
        <v>17</v>
      </c>
      <c r="B12" s="4">
        <v>4.1564188888889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3.740777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2.727</v>
      </c>
      <c r="E7" s="11">
        <f>D7*$B$2</f>
        <v>2.727</v>
      </c>
      <c r="F7" t="s">
        <v>35</v>
      </c>
      <c r="G7" s="4">
        <f>E7*0.27</f>
        <v>0.73629</v>
      </c>
    </row>
    <row r="8">
      <c r="A8" t="s">
        <v>36</v>
      </c>
      <c r="B8" t="s">
        <v>37</v>
      </c>
      <c r="C8" t="s">
        <v>38</v>
      </c>
      <c r="D8" s="9">
        <v>0.09</v>
      </c>
      <c r="E8" s="11">
        <f>D8*$B$2</f>
        <v>0.09</v>
      </c>
      <c r="F8" t="s">
        <v>39</v>
      </c>
      <c r="G8" s="4">
        <f>E8*0.0043</f>
        <v>0.000387</v>
      </c>
    </row>
    <row r="9">
      <c r="A9" t="s">
        <v>40</v>
      </c>
      <c r="B9" t="s">
        <v>41</v>
      </c>
      <c r="C9" t="s">
        <v>42</v>
      </c>
      <c r="D9" s="9">
        <v>0.022</v>
      </c>
      <c r="E9" s="11">
        <f>D9*$B$2</f>
        <v>0.022</v>
      </c>
      <c r="F9" t="s">
        <v>25</v>
      </c>
      <c r="G9" s="4">
        <f>E9*10.5</f>
        <v>0.231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25</v>
      </c>
      <c r="G10" s="4">
        <f>E10*0.95</f>
        <v>0.1425</v>
      </c>
    </row>
    <row r="11">
      <c r="A11" t="s">
        <v>46</v>
      </c>
      <c r="B11" t="s">
        <v>47</v>
      </c>
      <c r="C11" t="s">
        <v>45</v>
      </c>
      <c r="D11" s="9">
        <v>0.35</v>
      </c>
      <c r="E11" s="11">
        <f>D11*$B$2</f>
        <v>0.35</v>
      </c>
      <c r="F11" t="s">
        <v>25</v>
      </c>
      <c r="G11" s="4">
        <f>E11*0.82</f>
        <v>0.287</v>
      </c>
    </row>
    <row r="12">
      <c r="A12" t="s">
        <v>48</v>
      </c>
      <c r="B12" t="s">
        <v>49</v>
      </c>
      <c r="C12" t="s">
        <v>50</v>
      </c>
      <c r="D12" s="9">
        <v>0.045</v>
      </c>
      <c r="E12" s="11">
        <f>D12*$B$2</f>
        <v>0.045</v>
      </c>
      <c r="F12" t="s">
        <v>25</v>
      </c>
      <c r="G12" s="4">
        <f>E12*1.6</f>
        <v>0.072</v>
      </c>
    </row>
    <row r="13">
      <c r="A13" t="s">
        <v>51</v>
      </c>
      <c r="B13" t="s">
        <v>52</v>
      </c>
      <c r="C13" t="s">
        <v>53</v>
      </c>
      <c r="D13" s="9">
        <v>0.3</v>
      </c>
      <c r="E13" s="11">
        <f>D13*$B$2</f>
        <v>0.3</v>
      </c>
      <c r="F13" t="s">
        <v>25</v>
      </c>
      <c r="G13" s="4">
        <f>E13*5.2</f>
        <v>1.56</v>
      </c>
    </row>
    <row r="14">
      <c r="A14" t="s">
        <v>54</v>
      </c>
      <c r="B14" t="s">
        <v>55</v>
      </c>
      <c r="C14" t="s">
        <v>56</v>
      </c>
      <c r="D14" s="9">
        <v>0.15</v>
      </c>
      <c r="E14" s="11">
        <f>D14*$B$2</f>
        <v>0.15</v>
      </c>
      <c r="F14" t="s">
        <v>39</v>
      </c>
      <c r="G14" s="4">
        <f>E14*1.05</f>
        <v>0.1575</v>
      </c>
    </row>
    <row r="15">
      <c r="A15" t="s">
        <v>57</v>
      </c>
      <c r="B15" t="s">
        <v>58</v>
      </c>
      <c r="C15" t="s">
        <v>59</v>
      </c>
      <c r="D15" s="9">
        <v>0.02</v>
      </c>
      <c r="E15" s="11">
        <f>D15*$B$2</f>
        <v>0.02</v>
      </c>
      <c r="F15" t="s">
        <v>25</v>
      </c>
      <c r="G15" s="4">
        <f>E15*2.2</f>
        <v>0.044</v>
      </c>
    </row>
    <row r="16">
      <c r="A16" t="s">
        <v>60</v>
      </c>
      <c r="B16" t="s">
        <v>61</v>
      </c>
      <c r="C16" t="s">
        <v>62</v>
      </c>
      <c r="D16" s="9">
        <v>0.009</v>
      </c>
      <c r="E16" s="11">
        <f>D16*$B$2</f>
        <v>0.009</v>
      </c>
      <c r="F16" t="s">
        <v>25</v>
      </c>
      <c r="G16" s="4">
        <f>E16*0.35</f>
        <v>0.00315</v>
      </c>
    </row>
    <row r="17">
      <c r="A17" t="s">
        <v>63</v>
      </c>
      <c r="B17" t="s">
        <v>64</v>
      </c>
      <c r="C17" t="s">
        <v>65</v>
      </c>
      <c r="D17" s="9">
        <v>0.04</v>
      </c>
      <c r="E17" s="11">
        <f>D17*$B$2</f>
        <v>0.04</v>
      </c>
      <c r="F17" t="s">
        <v>25</v>
      </c>
      <c r="G17" s="4">
        <f>E17*1.6</f>
        <v>0.064</v>
      </c>
    </row>
    <row r="18">
      <c r="A18" t="s">
        <v>66</v>
      </c>
      <c r="B18" t="s">
        <v>67</v>
      </c>
      <c r="C18" t="s">
        <v>65</v>
      </c>
      <c r="D18" s="9">
        <v>0.06</v>
      </c>
      <c r="E18" s="11">
        <f>D18*$B$2</f>
        <v>0.06</v>
      </c>
      <c r="F18" t="s">
        <v>25</v>
      </c>
      <c r="G18" s="4">
        <f>E18*0.82</f>
        <v>0.0492</v>
      </c>
    </row>
    <row r="19">
      <c r="A19" t="s">
        <v>68</v>
      </c>
      <c r="B19" t="s">
        <v>69</v>
      </c>
      <c r="C19" t="s">
        <v>65</v>
      </c>
      <c r="D19" s="9">
        <v>0.375</v>
      </c>
      <c r="E19" s="11">
        <f>D19*$B$2</f>
        <v>0.375</v>
      </c>
      <c r="F19" t="s">
        <v>25</v>
      </c>
      <c r="G19" s="4">
        <f>E19*1.05</f>
        <v>0.39375</v>
      </c>
    </row>
    <row r="20">
      <c r="A20"/>
      <c r="B20"/>
      <c r="C20"/>
      <c r="D20"/>
      <c r="E20"/>
      <c r="F20" t="s" s="3">
        <v>70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0.9</v>
      </c>
      <c r="E2" t="s">
        <v>25</v>
      </c>
      <c r="F2" t="s">
        <v>76</v>
      </c>
    </row>
    <row r="3">
      <c r="A3">
        <v>1</v>
      </c>
      <c r="B3" t="s">
        <v>77</v>
      </c>
      <c r="C3" t="s">
        <v>78</v>
      </c>
      <c r="D3" s="11">
        <v>0.15</v>
      </c>
      <c r="E3" t="s">
        <v>25</v>
      </c>
      <c r="F3" t="s">
        <v>45</v>
      </c>
    </row>
    <row r="4">
      <c r="A4">
        <v>1</v>
      </c>
      <c r="B4" t="s">
        <v>79</v>
      </c>
      <c r="C4" t="s">
        <v>78</v>
      </c>
      <c r="D4" s="11">
        <v>0.35</v>
      </c>
      <c r="E4" t="s">
        <v>25</v>
      </c>
      <c r="F4" t="s">
        <v>45</v>
      </c>
    </row>
    <row r="5">
      <c r="A5">
        <v>1</v>
      </c>
      <c r="B5" t="s">
        <v>80</v>
      </c>
      <c r="C5" t="s">
        <v>75</v>
      </c>
      <c r="D5" s="11">
        <v>2.727</v>
      </c>
      <c r="E5" t="s">
        <v>35</v>
      </c>
      <c r="F5" t="s">
        <v>81</v>
      </c>
    </row>
    <row r="6">
      <c r="A6">
        <v>2</v>
      </c>
      <c r="B6" t="s">
        <v>82</v>
      </c>
      <c r="C6" t="s">
        <v>75</v>
      </c>
      <c r="D6" s="11">
        <v>0.15</v>
      </c>
      <c r="E6" t="s">
        <v>39</v>
      </c>
      <c r="F6" t="s">
        <v>81</v>
      </c>
    </row>
    <row r="7">
      <c r="A7">
        <v>3</v>
      </c>
      <c r="B7" t="s">
        <v>83</v>
      </c>
      <c r="C7" t="s">
        <v>78</v>
      </c>
      <c r="D7" s="11">
        <v>2.727</v>
      </c>
      <c r="E7" t="s">
        <v>35</v>
      </c>
      <c r="F7" t="s">
        <v>34</v>
      </c>
    </row>
    <row r="8">
      <c r="A8">
        <v>1</v>
      </c>
      <c r="B8" t="s">
        <v>84</v>
      </c>
      <c r="C8" t="s">
        <v>78</v>
      </c>
      <c r="D8" s="11">
        <v>0.15</v>
      </c>
      <c r="E8" t="s">
        <v>39</v>
      </c>
      <c r="F8" t="s">
        <v>56</v>
      </c>
    </row>
    <row r="9">
      <c r="A9">
        <v>1</v>
      </c>
      <c r="B9" t="s">
        <v>85</v>
      </c>
      <c r="C9" t="s">
        <v>78</v>
      </c>
      <c r="D9" s="11">
        <v>0.06</v>
      </c>
      <c r="E9" t="s">
        <v>25</v>
      </c>
      <c r="F9" t="s">
        <v>65</v>
      </c>
    </row>
    <row r="10">
      <c r="A10">
        <v>1</v>
      </c>
      <c r="B10" t="s">
        <v>86</v>
      </c>
      <c r="C10" t="s">
        <v>78</v>
      </c>
      <c r="D10" s="11">
        <v>0.02</v>
      </c>
      <c r="E10" t="s">
        <v>25</v>
      </c>
      <c r="F10" t="s">
        <v>59</v>
      </c>
    </row>
    <row r="11">
      <c r="A11">
        <v>1</v>
      </c>
      <c r="B11" t="s">
        <v>87</v>
      </c>
      <c r="C11" t="s">
        <v>78</v>
      </c>
      <c r="D11" s="11">
        <v>0.009</v>
      </c>
      <c r="E11" t="s">
        <v>25</v>
      </c>
      <c r="F11" t="s">
        <v>62</v>
      </c>
    </row>
    <row r="12">
      <c r="A12">
        <v>1</v>
      </c>
      <c r="B12" t="s">
        <v>88</v>
      </c>
      <c r="C12" t="s">
        <v>78</v>
      </c>
      <c r="D12" s="11">
        <v>0.15</v>
      </c>
      <c r="E12" t="s">
        <v>25</v>
      </c>
      <c r="F12" t="s">
        <v>53</v>
      </c>
    </row>
    <row r="13">
      <c r="A13">
        <v>1</v>
      </c>
      <c r="B13" t="s">
        <v>88</v>
      </c>
      <c r="C13" t="s">
        <v>78</v>
      </c>
      <c r="D13" s="11">
        <v>0.15</v>
      </c>
      <c r="E13" t="s">
        <v>25</v>
      </c>
      <c r="F13" t="s">
        <v>53</v>
      </c>
    </row>
    <row r="14">
      <c r="A14">
        <v>1</v>
      </c>
      <c r="B14" t="s">
        <v>89</v>
      </c>
      <c r="C14" t="s">
        <v>78</v>
      </c>
      <c r="D14" s="11">
        <v>0.04</v>
      </c>
      <c r="E14" t="s">
        <v>25</v>
      </c>
      <c r="F14" t="s">
        <v>65</v>
      </c>
    </row>
    <row r="15">
      <c r="A15">
        <v>1</v>
      </c>
      <c r="B15" t="s">
        <v>90</v>
      </c>
      <c r="C15" t="s">
        <v>78</v>
      </c>
      <c r="D15" s="11">
        <v>0.018</v>
      </c>
      <c r="E15" t="s">
        <v>25</v>
      </c>
      <c r="F15" t="s">
        <v>42</v>
      </c>
    </row>
    <row r="16">
      <c r="A16">
        <v>1</v>
      </c>
      <c r="B16" t="s">
        <v>91</v>
      </c>
      <c r="C16" t="s">
        <v>78</v>
      </c>
      <c r="D16" s="11">
        <v>0.045</v>
      </c>
      <c r="E16" t="s">
        <v>25</v>
      </c>
      <c r="F16" t="s">
        <v>50</v>
      </c>
    </row>
    <row r="17">
      <c r="A17">
        <v>1</v>
      </c>
      <c r="B17" t="s">
        <v>92</v>
      </c>
      <c r="C17" t="s">
        <v>78</v>
      </c>
      <c r="D17" s="11">
        <v>0.375</v>
      </c>
      <c r="E17" t="s">
        <v>25</v>
      </c>
      <c r="F17" t="s">
        <v>65</v>
      </c>
    </row>
    <row r="18">
      <c r="A18">
        <v>1</v>
      </c>
      <c r="B18" t="s">
        <v>93</v>
      </c>
      <c r="C18" t="s">
        <v>78</v>
      </c>
      <c r="D18" s="11">
        <v>0.09</v>
      </c>
      <c r="E18" t="s">
        <v>39</v>
      </c>
      <c r="F18" t="s">
        <v>38</v>
      </c>
    </row>
    <row r="19">
      <c r="A19">
        <v>1</v>
      </c>
      <c r="B19" t="s">
        <v>90</v>
      </c>
      <c r="C19" t="s">
        <v>78</v>
      </c>
      <c r="D19" s="11">
        <v>0.004</v>
      </c>
      <c r="E19" t="s">
        <v>25</v>
      </c>
      <c r="F1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s" s="14">
        <v>101</v>
      </c>
      <c r="E2" t="s" s="14"/>
      <c r="F2" t="s">
        <v>102</v>
      </c>
    </row>
    <row r="3">
      <c r="A3" t="s">
        <v>2</v>
      </c>
      <c r="B3">
        <v>2</v>
      </c>
      <c r="C3" t="s">
        <v>103</v>
      </c>
      <c r="D3" t="s" s="14">
        <v>104</v>
      </c>
      <c r="E3" t="s" s="14">
        <v>105</v>
      </c>
      <c r="F3" t="s">
        <v>106</v>
      </c>
    </row>
    <row r="4">
      <c r="A4" t="s">
        <v>2</v>
      </c>
      <c r="B4">
        <v>3</v>
      </c>
      <c r="C4" t="s">
        <v>107</v>
      </c>
      <c r="D4" t="s" s="14">
        <v>108</v>
      </c>
      <c r="E4" t="s" s="14"/>
      <c r="F4" t="s">
        <v>109</v>
      </c>
    </row>
    <row r="5">
      <c r="A5" t="s">
        <v>2</v>
      </c>
      <c r="B5">
        <v>4</v>
      </c>
      <c r="C5" t="s">
        <v>110</v>
      </c>
      <c r="D5" t="s" s="14">
        <v>111</v>
      </c>
      <c r="E5" t="s" s="14"/>
      <c r="F5"/>
    </row>
    <row r="6">
      <c r="A6" t="s">
        <v>2</v>
      </c>
      <c r="B6">
        <v>5</v>
      </c>
      <c r="C6" t="s">
        <v>112</v>
      </c>
      <c r="D6" t="s" s="14">
        <v>113</v>
      </c>
      <c r="E6" t="s" s="14"/>
      <c r="F6" t="s">
        <v>114</v>
      </c>
    </row>
    <row r="7">
      <c r="A7" t="s">
        <v>2</v>
      </c>
      <c r="B7">
        <v>6</v>
      </c>
      <c r="C7" t="s">
        <v>115</v>
      </c>
      <c r="D7" t="s" s="14">
        <v>116</v>
      </c>
      <c r="E7" t="s" s="14">
        <v>117</v>
      </c>
      <c r="F7" t="s">
        <v>118</v>
      </c>
    </row>
    <row r="8">
      <c r="A8" t="s">
        <v>2</v>
      </c>
      <c r="B8">
        <v>7</v>
      </c>
      <c r="C8" t="s">
        <v>119</v>
      </c>
      <c r="D8" t="s" s="14">
        <v>120</v>
      </c>
      <c r="E8" t="s" s="14">
        <v>121</v>
      </c>
      <c r="F8" t="s">
        <v>122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123</v>
      </c>
      <c r="B1"/>
      <c r="C1"/>
      <c r="D1"/>
    </row>
    <row r="2">
      <c r="A2" t="str" s="15">
        <f>"FER-CINNAMONR · BOU.PAINS_VIENNOIS · référence : "&amp;Besoins!B3&amp;" "&amp;Besoins!C3&amp;" · multiplicateur réglable sur la feuille ""Besoins"""</f>
        <v>FER-CINNAMONR · BOU.PAINS_VIENNOIS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 t="s" s="17">
        <v>125</v>
      </c>
      <c r="B5" t="str" s="14">
        <f>"[FRASER] "&amp;Procedure!D2</f>
        <v>[FRASER] Frasez farines, œufs (2,7 pc), lait (150g), sucre (60g), levure (20g), sel (9g), 5 min lent, pétrissez 6-8 min rapide.</v>
      </c>
      <c r="C5"/>
      <c r="D5"/>
    </row>
    <row r="6">
      <c r="A6"/>
      <c r="B6" t="str">
        <f>Besoins!B10</f>
        <v>Farine de gruau T45 (force boulangère)</v>
      </c>
      <c r="C6" s="11">
        <f>Besoins!E10</f>
        <v>0.15</v>
      </c>
      <c r="D6" t="str">
        <f>Besoins!F10</f>
        <v>kg</v>
      </c>
    </row>
    <row r="7">
      <c r="A7"/>
      <c r="B7" t="str">
        <f>Besoins!B11</f>
        <v>Farine de tradition française T65</v>
      </c>
      <c r="C7" s="11">
        <f>Besoins!E11</f>
        <v>0.35</v>
      </c>
      <c r="D7" t="str">
        <f>Besoins!F11</f>
        <v>kg</v>
      </c>
    </row>
    <row r="8">
      <c r="A8"/>
      <c r="B8" t="str">
        <f>Besoins!B14</f>
        <v>Lait entier UHT 3,5% MG brique 1L</v>
      </c>
      <c r="C8" s="11">
        <f>Besoins!E14</f>
        <v>0.15</v>
      </c>
      <c r="D8" t="str">
        <f>Besoins!F14</f>
        <v>lt</v>
      </c>
    </row>
    <row r="9">
      <c r="A9"/>
      <c r="B9" t="str">
        <f>Besoins!B18</f>
        <v>Sucre blanc cristal sac 25 kg</v>
      </c>
      <c r="C9" s="11">
        <f>Besoins!E18</f>
        <v>0.06</v>
      </c>
      <c r="D9" t="str">
        <f>Besoins!F18</f>
        <v>kg</v>
      </c>
    </row>
    <row r="10">
      <c r="A10"/>
      <c r="B10" t="str">
        <f>Besoins!B15</f>
        <v>Levure fraîche de boulanger</v>
      </c>
      <c r="C10" s="11">
        <f>Besoins!E15</f>
        <v>0.02</v>
      </c>
      <c r="D10" t="str">
        <f>Besoins!F15</f>
        <v>kg</v>
      </c>
    </row>
    <row r="11">
      <c r="A11" t="s" s="17">
        <v>126</v>
      </c>
      <c r="B11" t="str" s="14">
        <f>"[INCORPORER] "&amp;Procedure!D3</f>
        <v>[INCORPORER] Incorporez le beurre (150g) 6-8 min lent.</v>
      </c>
      <c r="C11"/>
      <c r="D11"/>
    </row>
    <row r="12">
      <c r="A12"/>
      <c r="B12" t="s">
        <v>127</v>
      </c>
      <c r="C12" s="11">
        <f>'Besoins'!$B$2*0.15</f>
        <v>0.15</v>
      </c>
      <c r="D12" t="s">
        <v>25</v>
      </c>
    </row>
    <row r="13">
      <c r="A13"/>
      <c r="B13" t="str" s="18">
        <f>"ℹ "&amp;Procedure!E3</f>
        <v>ℹ</v>
      </c>
      <c r="C13"/>
      <c r="D13"/>
    </row>
    <row r="14">
      <c r="A14" t="s" s="17">
        <v>128</v>
      </c>
      <c r="B14" t="str" s="14">
        <f>"[POINTER] "&amp;Procedure!D4</f>
        <v>[POINTER] Pointez avec rabat, congelez 30 min, abaissez, détendez.</v>
      </c>
      <c r="C14"/>
      <c r="D14"/>
    </row>
    <row r="15">
      <c r="A15" t="s" s="17">
        <v>129</v>
      </c>
      <c r="B15" t="str" s="14">
        <f>"[BEURRER] "&amp;Procedure!D5</f>
        <v>[BEURRER] Ramollissez le beurre (150g), ajoutez cassonade (40g) et cannelle (18g) et fécule (45g), étalez sur la pâte.</v>
      </c>
      <c r="C15"/>
      <c r="D15"/>
    </row>
    <row r="16">
      <c r="A16"/>
      <c r="B16" t="s">
        <v>127</v>
      </c>
      <c r="C16" s="11">
        <f>'Besoins'!$B$2*0.15</f>
        <v>0.15</v>
      </c>
      <c r="D16" t="s">
        <v>25</v>
      </c>
    </row>
    <row r="17">
      <c r="A17"/>
      <c r="B17" t="str">
        <f>Besoins!B17</f>
        <v>Cassonade brune</v>
      </c>
      <c r="C17" s="11">
        <f>Besoins!E17</f>
        <v>0.04</v>
      </c>
      <c r="D17" t="str">
        <f>Besoins!F17</f>
        <v>kg</v>
      </c>
    </row>
    <row r="18">
      <c r="A18"/>
      <c r="B18" t="s">
        <v>130</v>
      </c>
      <c r="C18" s="11">
        <f>'Besoins'!$B$2*0.018</f>
        <v>0.018</v>
      </c>
      <c r="D18" t="s">
        <v>25</v>
      </c>
    </row>
    <row r="19">
      <c r="A19"/>
      <c r="B19" t="str">
        <f>Besoins!B12</f>
        <v>Amidon de maïs (Maïzena)</v>
      </c>
      <c r="C19" s="11">
        <f>Besoins!E12</f>
        <v>0.045</v>
      </c>
      <c r="D19" t="str">
        <f>Besoins!F12</f>
        <v>kg</v>
      </c>
    </row>
    <row r="20">
      <c r="A20" t="s" s="17">
        <v>131</v>
      </c>
      <c r="B20" t="str" s="14">
        <f>"[PLIER] "&amp;Procedure!D6</f>
        <v>[PLIER] Pliez, coupez 8 bandes, twistez, enroulez en nœuds, dans les moules. Apprêt à température ambiante.</v>
      </c>
      <c r="C20"/>
      <c r="D20"/>
    </row>
    <row r="21">
      <c r="A21" t="s" s="17">
        <v>132</v>
      </c>
      <c r="B21" t="str" s="14">
        <f>"[ENFOURNER] "&amp;Procedure!D7</f>
        <v>[ENFOURNER] Enfournez.</v>
      </c>
      <c r="C21"/>
      <c r="D21"/>
    </row>
    <row r="22">
      <c r="A22"/>
      <c r="B22" t="str" s="18">
        <f>"ℹ "&amp;Procedure!E7</f>
        <v>ℹ</v>
      </c>
      <c r="C22"/>
      <c r="D22"/>
    </row>
    <row r="23">
      <c r="A23" t="s" s="17">
        <v>133</v>
      </c>
      <c r="B23" t="str" s="14">
        <f>"[CHAUFFER] "&amp;Procedure!D8</f>
        <v>[CHAUFFER] Chauffez sucre glace (375g), eau (90g) et cannelle (4g) pour la glace, plongez les rolls tièdes, repassez au four pour sécher.</v>
      </c>
      <c r="C23"/>
      <c r="D23"/>
    </row>
    <row r="24">
      <c r="A24"/>
      <c r="B24" t="s">
        <v>130</v>
      </c>
      <c r="C24" s="11">
        <f>'Besoins'!$B$2*0.004</f>
        <v>0.004</v>
      </c>
      <c r="D24" t="s">
        <v>25</v>
      </c>
    </row>
    <row r="25">
      <c r="A25"/>
      <c r="B25" t="str">
        <f>Besoins!B19</f>
        <v>Sucre glace tamisé</v>
      </c>
      <c r="C25" s="11">
        <f>Besoins!E19</f>
        <v>0.375</v>
      </c>
      <c r="D25" t="str">
        <f>Besoins!F19</f>
        <v>kg</v>
      </c>
    </row>
    <row r="26">
      <c r="A26"/>
      <c r="B26" t="str" s="18">
        <f>"ℹ "&amp;Procedure!E8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4">
    <mergeCell ref="A1:D1"/>
    <mergeCell ref="A2:D2"/>
    <mergeCell ref="A4:D4"/>
    <mergeCell ref="B5:D5"/>
    <mergeCell ref="B11:D11"/>
    <mergeCell ref="B13:D13"/>
    <mergeCell ref="B14:D14"/>
    <mergeCell ref="B15:D15"/>
    <mergeCell ref="B20:D20"/>
    <mergeCell ref="B21:D21"/>
    <mergeCell ref="B22:D22"/>
    <mergeCell ref="B23:D23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2026-08-01T02:05:03Z</dcterms:created>
  <dc:title>Cinnamon roll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2026-08-01T02:05:03Z</dcterms:modified>
  <cp:revision>1</cp:revision>
</cp:coreProperties>
</file>