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<sst xmlns="http://schemas.openxmlformats.org/spreadsheetml/2006/main" count="107" uniqueCount="107">
  <si>
    <t>Fiche technique</t>
  </si>
  <si>
    <t>Nom</t>
  </si>
  <si>
    <t>Pain de mie au tangzhong (Ferrandi)</t>
  </si>
  <si>
    <t>Code</t>
  </si>
  <si>
    <t>FER-MIETANGZHONG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</si>
  <si>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</si>
  <si>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</si>
  <si>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</si>
  <si>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</si>
  <si>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</si>
  <si>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</si>
  <si>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</si>
  <si>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</si>
  <si>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</si>
  <si>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</si>
  <si>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</si>
  <si>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</si>
  <si>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</si>
  <si>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</si>
  <si>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</si>
  <si>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</si>
  <si>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02:53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</si>
  <si>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</si>
  <si>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</si>
  <si>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</si>
  <si>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</si>
  <si>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</si>
  <si>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</si>
  <si>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</si>
  <si>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</si>
  <si>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</si>
  <si>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</si>
  <si>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FAR-GRUAU</t>
  </si>
  <si>
    <t>Farine de gruau T45 (force boulangère)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</si>
  <si>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</si>
  <si>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</si>
  <si>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</si>
  <si>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</si>
  <si>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</si>
  <si>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</si>
  <si>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</si>
  <si>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lt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</si>
  <si>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</si>
  <si>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</si>
  <si>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</si>
  <si>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</si>
  <si>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</si>
  <si>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</si>
  <si>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</si>
  <si>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</si>
  <si>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</si>
  <si>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</si>
  <si>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</si>
  <si>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</si>
  <si>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</si>
  <si>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0,99 kg)</t>
  </si>
  <si>
    <t>recette</t>
  </si>
  <si>
    <t>Pains spéciaux</t>
  </si>
  <si>
    <t xml:space="preserve">    ↳ Farine de gruau T45 (force boulangère)</t>
  </si>
  <si>
    <t>matiere</t>
  </si>
  <si>
    <t xml:space="preserve">    ↳ Lait entier UHT 3,5% MG brique 1L</t>
  </si>
  <si>
    <t xml:space="preserve">    ↳ Tangzhong (roux de farine cuit, Ferrandi)</t>
  </si>
  <si>
    <t>Pains viennois et brioches</t>
  </si>
  <si>
    <t xml:space="preserve">        ↳ Farine de gruau T45 (force boulangère)</t>
  </si>
  <si>
    <t xml:space="preserve">        ↳ Lait entier UHT 3,5% MG brique 1L</t>
  </si>
  <si>
    <t xml:space="preserve">    ↳ Sucre blanc cristal sac 25 kg</t>
  </si>
  <si>
    <t xml:space="preserve">    ↳ Levure fraîche de boulanger</t>
  </si>
  <si>
    <t xml:space="preserve">    ↳ Beurre doux 82% MG plaquette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</si>
  <si>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</si>
  <si>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</si>
  <si>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</si>
  <si>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</si>
  <si>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</si>
  <si>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</si>
  <si>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</si>
  <si>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</si>
  <si>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 (500g), lait (55g) et tangzhong (350g), sucre (25g), levure (25g), sel (10g), 5 min lent, pétrissez 6 min rapide, incorporez le beurre (25g).</t>
  </si>
  <si>
    <t>≤23-25°C</t>
  </si>
  <si>
    <t>11 min (prepa)</t>
  </si>
  <si>
    <t>POINTER</t>
  </si>
  <si>
    <t>Pointez. Divisez en 9 pâtons de 110g, repliez, boulez, détendez.</t>
  </si>
  <si>
    <t>45 min (repos)</t>
  </si>
  <si>
    <t>ÉTENDRE</t>
  </si>
  <si>
    <t>Étalez en rectangles, pliez en tour simple, réétalez, roulez sur eux-mêmes, 3 par moule.</t>
  </si>
  <si>
    <t>APPRÊTER</t>
  </si>
  <si>
    <t>Apprêt en étuve à 24°C. Buée, enfournez, démoulez sur grille.</t>
  </si>
  <si>
    <t>220°C</t>
  </si>
  <si>
    <t>78 min (repos)</t>
  </si>
  <si>
    <t>Tangzhong (roux de farine cuit, Ferrandi)</t>
  </si>
  <si>
    <t>CUIRE</t>
  </si>
  <si>
    <t>Cuire le lait (300g) et la farine (50g) ensemble à feu doux en remuant jusqu'à épaississement.</t>
  </si>
  <si>
    <t>Cuisson à 60°C</t>
  </si>
  <si>
    <t>8 min (cuisson)</t>
  </si>
  <si>
    <t>RÉSERVER</t>
  </si>
  <si>
    <t>Réserver au réfrigérateur avant utilisation.</t>
  </si>
  <si>
    <t>Minimum 1h, idéalement une nuit</t>
  </si>
  <si>
    <t>60 min (repos)</t>
  </si>
  <si>
    <t>Fiche technique — Pain de mie au tangzhong (Ferrandi)</t>
  </si>
  <si>
    <t>Pain de mie au tangzhong (Ferrandi)  FER-MIETANGZHONG</t>
  </si>
  <si>
    <t>1.</t>
  </si>
  <si>
    <t xml:space="preserve">    Farine de gruau T45 (force boulangère)</t>
  </si>
  <si>
    <t xml:space="preserve">    Lait entier UHT 3,5% MG brique 1L</t>
  </si>
  <si>
    <t xml:space="preserve">    Tangzhong (roux de farine cuit, Ferrandi)</t>
  </si>
  <si>
    <t>2.</t>
  </si>
  <si>
    <t>3.</t>
  </si>
  <si>
    <t>4.</t>
  </si>
  <si>
    <t>↳ Tangzhong (roux de farine cuit, Ferrandi)  FER-TANGZHONG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</si>
</sst>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1.10425</v>
      </c>
    </row>
    <row r="12">
      <c r="A12" t="s" s="3">
        <v>17</v>
      </c>
      <c r="B12" s="4">
        <v>1.115404040404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1.10425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0.99</v>
      </c>
      <c r="C3" t="s" s="10">
        <v>25</v>
      </c>
      <c r="D3"/>
      <c r="E3"/>
      <c r="F3"/>
    </row>
    <row r="4">
      <c r="A4" t="s">
        <v>26</v>
      </c>
      <c r="B4" s="11">
        <f>$B$2*B3</f>
        <v>0.99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0.55</v>
      </c>
      <c r="E7" s="11">
        <f>D7*$B$2</f>
        <v>0.55</v>
      </c>
      <c r="F7" t="s">
        <v>25</v>
      </c>
      <c r="G7" s="4">
        <f>E7*0.95</f>
        <v>0.5225</v>
      </c>
    </row>
    <row r="8">
      <c r="A8" t="s">
        <v>35</v>
      </c>
      <c r="B8" t="s">
        <v>36</v>
      </c>
      <c r="C8" t="s">
        <v>37</v>
      </c>
      <c r="D8" s="9">
        <v>0.025</v>
      </c>
      <c r="E8" s="11">
        <f>D8*$B$2</f>
        <v>0.025</v>
      </c>
      <c r="F8" t="s">
        <v>25</v>
      </c>
      <c r="G8" s="4">
        <f>E8*5.2</f>
        <v>0.13</v>
      </c>
    </row>
    <row r="9">
      <c r="A9" t="s">
        <v>38</v>
      </c>
      <c r="B9" t="s">
        <v>39</v>
      </c>
      <c r="C9" t="s">
        <v>40</v>
      </c>
      <c r="D9" s="9">
        <v>0.355</v>
      </c>
      <c r="E9" s="11">
        <f>D9*$B$2</f>
        <v>0.355</v>
      </c>
      <c r="F9" t="s">
        <v>41</v>
      </c>
      <c r="G9" s="4">
        <f>E9*1.05</f>
        <v>0.37275</v>
      </c>
    </row>
    <row r="10">
      <c r="A10" t="s">
        <v>42</v>
      </c>
      <c r="B10" t="s">
        <v>43</v>
      </c>
      <c r="C10" t="s">
        <v>44</v>
      </c>
      <c r="D10" s="9">
        <v>0.025</v>
      </c>
      <c r="E10" s="11">
        <f>D10*$B$2</f>
        <v>0.025</v>
      </c>
      <c r="F10" t="s">
        <v>25</v>
      </c>
      <c r="G10" s="4">
        <f>E10*2.2</f>
        <v>0.055</v>
      </c>
    </row>
    <row r="11">
      <c r="A11" t="s">
        <v>45</v>
      </c>
      <c r="B11" t="s">
        <v>46</v>
      </c>
      <c r="C11" t="s">
        <v>47</v>
      </c>
      <c r="D11" s="9">
        <v>0.01</v>
      </c>
      <c r="E11" s="11">
        <f>D11*$B$2</f>
        <v>0.01</v>
      </c>
      <c r="F11" t="s">
        <v>25</v>
      </c>
      <c r="G11" s="4">
        <f>E11*0.35</f>
        <v>0.0035</v>
      </c>
    </row>
    <row r="12">
      <c r="A12" t="s">
        <v>48</v>
      </c>
      <c r="B12" t="s">
        <v>49</v>
      </c>
      <c r="C12" t="s">
        <v>50</v>
      </c>
      <c r="D12" s="9">
        <v>0.025</v>
      </c>
      <c r="E12" s="11">
        <f>D12*$B$2</f>
        <v>0.025</v>
      </c>
      <c r="F12" t="s">
        <v>25</v>
      </c>
      <c r="G12" s="4">
        <f>E12*0.82</f>
        <v>0.0205</v>
      </c>
    </row>
    <row r="13">
      <c r="A13"/>
      <c r="B13"/>
      <c r="C13"/>
      <c r="D13"/>
      <c r="E13"/>
      <c r="F13" t="s" s="3">
        <v>51</v>
      </c>
      <c r="G13" s="12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0.99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0.5</v>
      </c>
      <c r="E3" t="s">
        <v>25</v>
      </c>
      <c r="F3" t="s">
        <v>34</v>
      </c>
    </row>
    <row r="4">
      <c r="A4">
        <v>1</v>
      </c>
      <c r="B4" t="s">
        <v>60</v>
      </c>
      <c r="C4" t="s">
        <v>59</v>
      </c>
      <c r="D4" s="11">
        <v>0.055</v>
      </c>
      <c r="E4" t="s">
        <v>41</v>
      </c>
      <c r="F4" t="s">
        <v>40</v>
      </c>
    </row>
    <row r="5">
      <c r="A5">
        <v>1</v>
      </c>
      <c r="B5" t="s">
        <v>61</v>
      </c>
      <c r="C5" t="s">
        <v>56</v>
      </c>
      <c r="D5" s="11">
        <v>0.35</v>
      </c>
      <c r="E5" t="s">
        <v>25</v>
      </c>
      <c r="F5" t="s">
        <v>62</v>
      </c>
    </row>
    <row r="6">
      <c r="A6">
        <v>2</v>
      </c>
      <c r="B6" t="s">
        <v>63</v>
      </c>
      <c r="C6" t="s">
        <v>59</v>
      </c>
      <c r="D6" s="11">
        <v>0.05</v>
      </c>
      <c r="E6" t="s">
        <v>25</v>
      </c>
      <c r="F6" t="s">
        <v>34</v>
      </c>
    </row>
    <row r="7">
      <c r="A7">
        <v>2</v>
      </c>
      <c r="B7" t="s">
        <v>64</v>
      </c>
      <c r="C7" t="s">
        <v>59</v>
      </c>
      <c r="D7" s="11">
        <v>0.3</v>
      </c>
      <c r="E7" t="s">
        <v>41</v>
      </c>
      <c r="F7" t="s">
        <v>40</v>
      </c>
    </row>
    <row r="8">
      <c r="A8">
        <v>1</v>
      </c>
      <c r="B8" t="s">
        <v>65</v>
      </c>
      <c r="C8" t="s">
        <v>59</v>
      </c>
      <c r="D8" s="11">
        <v>0.025</v>
      </c>
      <c r="E8" t="s">
        <v>25</v>
      </c>
      <c r="F8" t="s">
        <v>50</v>
      </c>
    </row>
    <row r="9">
      <c r="A9">
        <v>1</v>
      </c>
      <c r="B9" t="s">
        <v>66</v>
      </c>
      <c r="C9" t="s">
        <v>59</v>
      </c>
      <c r="D9" s="11">
        <v>0.025</v>
      </c>
      <c r="E9" t="s">
        <v>25</v>
      </c>
      <c r="F9" t="s">
        <v>44</v>
      </c>
    </row>
    <row r="10">
      <c r="A10">
        <v>1</v>
      </c>
      <c r="B10" t="s">
        <v>67</v>
      </c>
      <c r="C10" t="s">
        <v>59</v>
      </c>
      <c r="D10" s="11">
        <v>0.025</v>
      </c>
      <c r="E10" t="s">
        <v>25</v>
      </c>
      <c r="F10" t="s">
        <v>37</v>
      </c>
    </row>
    <row r="11">
      <c r="A11">
        <v>1</v>
      </c>
      <c r="B11" t="s">
        <v>68</v>
      </c>
      <c r="C11" t="s">
        <v>59</v>
      </c>
      <c r="D11" s="11">
        <v>0.01</v>
      </c>
      <c r="E11" t="s">
        <v>25</v>
      </c>
      <c r="F11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3">
        <v>76</v>
      </c>
      <c r="E2" t="s" s="13">
        <v>77</v>
      </c>
      <c r="F2" t="s">
        <v>78</v>
      </c>
    </row>
    <row r="3">
      <c r="A3" t="s">
        <v>2</v>
      </c>
      <c r="B3">
        <v>2</v>
      </c>
      <c r="C3" t="s">
        <v>79</v>
      </c>
      <c r="D3" t="s" s="13">
        <v>80</v>
      </c>
      <c r="E3" t="s" s="13"/>
      <c r="F3" t="s">
        <v>81</v>
      </c>
    </row>
    <row r="4">
      <c r="A4" t="s">
        <v>2</v>
      </c>
      <c r="B4">
        <v>3</v>
      </c>
      <c r="C4" t="s">
        <v>82</v>
      </c>
      <c r="D4" t="s" s="13">
        <v>83</v>
      </c>
      <c r="E4" t="s" s="13"/>
      <c r="F4"/>
    </row>
    <row r="5">
      <c r="A5" t="s">
        <v>2</v>
      </c>
      <c r="B5">
        <v>4</v>
      </c>
      <c r="C5" t="s">
        <v>84</v>
      </c>
      <c r="D5" t="s" s="13">
        <v>85</v>
      </c>
      <c r="E5" t="s" s="13">
        <v>86</v>
      </c>
      <c r="F5" t="s">
        <v>87</v>
      </c>
    </row>
    <row r="6">
      <c r="A6" t="s">
        <v>88</v>
      </c>
      <c r="B6">
        <v>1</v>
      </c>
      <c r="C6" t="s">
        <v>89</v>
      </c>
      <c r="D6" t="s" s="13">
        <v>90</v>
      </c>
      <c r="E6" t="s" s="13">
        <v>91</v>
      </c>
      <c r="F6" t="s">
        <v>92</v>
      </c>
    </row>
    <row r="7">
      <c r="A7" t="s">
        <v>88</v>
      </c>
      <c r="B7">
        <v>2</v>
      </c>
      <c r="C7" t="s">
        <v>93</v>
      </c>
      <c r="D7" t="s" s="13">
        <v>94</v>
      </c>
      <c r="E7" t="s" s="13">
        <v>95</v>
      </c>
      <c r="F7" t="s">
        <v>96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7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97</v>
      </c>
      <c r="B1"/>
      <c r="C1"/>
      <c r="D1"/>
    </row>
    <row r="2">
      <c r="A2" t="str" s="14">
        <f>"FER-MIETANGZHONG · BOU.PAINS_SPECIAUX · référence : "&amp;Besoins!B3&amp;" "&amp;Besoins!C3&amp;" · multiplicateur réglable sur la feuille ""Besoins"""</f>
        <v>FER-MIETANGZHONG · BOU.PAINS_SPECIAUX · référence : 0,99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98</v>
      </c>
      <c r="B4"/>
      <c r="C4"/>
      <c r="D4"/>
    </row>
    <row r="5">
      <c r="A5" t="s" s="16">
        <v>99</v>
      </c>
      <c r="B5" t="str" s="13">
        <f>"[FRASER] "&amp;Procedure!D2</f>
        <v>[FRASER] Frasez farine (500g), lait (55g) et tangzhong (350g), sucre (25g), levure (25g), sel (10g), 5 min lent, pétrissez 6 min rapide, incorporez le beurre (25g).</v>
      </c>
      <c r="C5"/>
      <c r="D5"/>
    </row>
    <row r="6">
      <c r="A6"/>
      <c r="B6" t="s">
        <v>100</v>
      </c>
      <c r="C6" s="11">
        <f>'Besoins'!$B$2*0.5</f>
        <v>0.5</v>
      </c>
      <c r="D6" t="s">
        <v>25</v>
      </c>
    </row>
    <row r="7">
      <c r="A7"/>
      <c r="B7" t="s">
        <v>101</v>
      </c>
      <c r="C7" s="11">
        <f>'Besoins'!$B$2*0.055</f>
        <v>0.055</v>
      </c>
      <c r="D7" t="s">
        <v>41</v>
      </c>
    </row>
    <row r="8">
      <c r="A8"/>
      <c r="B8" t="s">
        <v>102</v>
      </c>
      <c r="C8" s="11">
        <f>'Besoins'!$B$2*0.35</f>
        <v>0.35</v>
      </c>
      <c r="D8" t="s">
        <v>25</v>
      </c>
    </row>
    <row r="9">
      <c r="A9"/>
      <c r="B9" t="str">
        <f>Besoins!B12</f>
        <v>Sucre blanc cristal sac 25 kg</v>
      </c>
      <c r="C9" s="11">
        <f>Besoins!E12</f>
        <v>0.025</v>
      </c>
      <c r="D9" t="str">
        <f>Besoins!F12</f>
        <v>kg</v>
      </c>
    </row>
    <row r="10">
      <c r="A10"/>
      <c r="B10" t="str">
        <f>Besoins!B10</f>
        <v>Levure fraîche de boulanger</v>
      </c>
      <c r="C10" s="11">
        <f>Besoins!E10</f>
        <v>0.025</v>
      </c>
      <c r="D10" t="str">
        <f>Besoins!F10</f>
        <v>kg</v>
      </c>
    </row>
    <row r="11">
      <c r="A11"/>
      <c r="B11" t="str">
        <f>Besoins!B11</f>
        <v>Sel fin de cuisine</v>
      </c>
      <c r="C11" s="11">
        <f>Besoins!E11</f>
        <v>0.01</v>
      </c>
      <c r="D11" t="str">
        <f>Besoins!F11</f>
        <v>kg</v>
      </c>
    </row>
    <row r="12">
      <c r="A12"/>
      <c r="B12" t="str">
        <f>Besoins!B8</f>
        <v>Beurre doux 82% MG plaquette</v>
      </c>
      <c r="C12" s="11">
        <f>Besoins!E8</f>
        <v>0.025</v>
      </c>
      <c r="D12" t="str">
        <f>Besoins!F8</f>
        <v>kg</v>
      </c>
    </row>
    <row r="13">
      <c r="A13"/>
      <c r="B13" t="str" s="17">
        <f>"ℹ "&amp;Procedure!E2</f>
        <v>ℹ</v>
      </c>
      <c r="C13"/>
      <c r="D13"/>
    </row>
    <row r="14">
      <c r="A14" t="s" s="16">
        <v>103</v>
      </c>
      <c r="B14" t="str" s="13">
        <f>"[POINTER] "&amp;Procedure!D3</f>
        <v>[POINTER] Pointez. Divisez en 9 pâtons de 110g, repliez, boulez, détendez.</v>
      </c>
      <c r="C14"/>
      <c r="D14"/>
    </row>
    <row r="15">
      <c r="A15" t="s" s="16">
        <v>104</v>
      </c>
      <c r="B15" t="str" s="13">
        <f>"[ÉTENDRE] "&amp;Procedure!D4</f>
        <v>[ÉTENDRE] Étalez en rectangles, pliez en tour simple, réétalez, roulez sur eux-mêmes, 3 par moule.</v>
      </c>
      <c r="C15"/>
      <c r="D15"/>
    </row>
    <row r="16">
      <c r="A16" t="s" s="16">
        <v>105</v>
      </c>
      <c r="B16" t="str" s="13">
        <f>"[APPRÊTER] "&amp;Procedure!D5</f>
        <v>[APPRÊTER] Apprêt en étuve à 24°C. Buée, enfournez, démoulez sur grille.</v>
      </c>
      <c r="C16"/>
      <c r="D16"/>
    </row>
    <row r="17">
      <c r="A17"/>
      <c r="B17" t="str" s="17">
        <f>"ℹ "&amp;Procedure!E5</f>
        <v>ℹ</v>
      </c>
      <c r="C17"/>
      <c r="D17"/>
    </row>
    <row r="18">
      <c r="A18"/>
      <c r="B18"/>
      <c r="C18"/>
      <c r="D18"/>
    </row>
    <row r="19">
      <c r="A19" t="s" s="15">
        <v>106</v>
      </c>
      <c r="B19"/>
      <c r="C19"/>
      <c r="D19"/>
    </row>
    <row r="20">
      <c r="A20" t="s" s="16">
        <v>99</v>
      </c>
      <c r="B20" t="str" s="13">
        <f>"[CUIRE] "&amp;Procedure!D6</f>
        <v>[CUIRE] Cuire le lait (300g) et la farine (50g) ensemble à feu doux en remuant jusqu'à épaississement.</v>
      </c>
      <c r="C20"/>
      <c r="D20"/>
    </row>
    <row r="21">
      <c r="A21"/>
      <c r="B21" t="s">
        <v>101</v>
      </c>
      <c r="C21" s="11">
        <f>'Besoins'!$B$2*0.3</f>
        <v>0.3</v>
      </c>
      <c r="D21" t="s">
        <v>41</v>
      </c>
    </row>
    <row r="22">
      <c r="A22"/>
      <c r="B22" t="s">
        <v>100</v>
      </c>
      <c r="C22" s="11">
        <f>'Besoins'!$B$2*0.05</f>
        <v>0.05</v>
      </c>
      <c r="D22" t="s">
        <v>25</v>
      </c>
    </row>
    <row r="23">
      <c r="A23"/>
      <c r="B23" t="str" s="17">
        <f>"ℹ "&amp;Procedure!E6</f>
        <v>ℹ</v>
      </c>
      <c r="C23"/>
      <c r="D23"/>
    </row>
    <row r="24">
      <c r="A24" t="s" s="16">
        <v>103</v>
      </c>
      <c r="B24" t="str" s="13">
        <f>"[RÉSERVER] "&amp;Procedure!D7</f>
        <v>[RÉSERVER] Réserver au réfrigérateur avant utilisation.</v>
      </c>
      <c r="C24"/>
      <c r="D24"/>
    </row>
    <row r="25">
      <c r="A25"/>
      <c r="B25" t="str" s="17">
        <f>"ℹ "&amp;Procedure!E7</f>
        <v>ℹ</v>
      </c>
      <c r="C25"/>
      <c r="D25"/>
    </row>
    <row r="26">
      <c r="A26"/>
      <c r="B26"/>
      <c r="C26"/>
      <c r="D26"/>
    </row>
    <row r="27">
      <c r="A27" t="s" s="18">
        <v>22</v>
      </c>
      <c r="B27"/>
      <c r="C27"/>
      <c r="D27"/>
    </row>
  </sheetData>
  <sheetProtection sheet="1"/>
  <mergeCells count="15">
    <mergeCell ref="A1:D1"/>
    <mergeCell ref="A2:D2"/>
    <mergeCell ref="A4:D4"/>
    <mergeCell ref="B5:D5"/>
    <mergeCell ref="B13:D13"/>
    <mergeCell ref="B14:D14"/>
    <mergeCell ref="B15:D15"/>
    <mergeCell ref="B16:D16"/>
    <mergeCell ref="B17:D17"/>
    <mergeCell ref="A19:D19"/>
    <mergeCell ref="B20:D20"/>
    <mergeCell ref="B23:D23"/>
    <mergeCell ref="B24:D24"/>
    <mergeCell ref="B25:D25"/>
    <mergeCell ref="A27:D2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2026-08-01T00:53:20Z</dcterms:created>
  <dc:title>Pain de mie au tangzhong (Ferra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2026-08-01T00:53:20Z</dcterms:modified>
  <cp:revision>1</cp:revision>
</cp:coreProperties>
</file>