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<sst xmlns="http://schemas.openxmlformats.org/spreadsheetml/2006/main" count="142" uniqueCount="142">
  <si>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</si>
  <si>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</si>
  <si>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Naans (Ferrandi)</t>
  </si>
  <si>
    <t>Code</t>
  </si>
  <si>
    <t>FER-NAANS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</si>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</sst>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5.4033177368421</v>
      </c>
    </row>
    <row r="12">
      <c r="A12" t="s" s="3">
        <v>17</v>
      </c>
      <c r="B12" s="4">
        <v>5.7482103583427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5.4033177368421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0.320526</v>
      </c>
      <c r="E7" s="11">
        <f>D7*$B$2</f>
        <v>0.320526</v>
      </c>
      <c r="F7" t="s">
        <v>35</v>
      </c>
      <c r="G7" s="4">
        <f>E7*0.0043000042</f>
        <v>0.001378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42</v>
      </c>
      <c r="B10" t="s">
        <v>43</v>
      </c>
      <c r="C10" t="s">
        <v>44</v>
      </c>
      <c r="D10" s="9">
        <v>0.54</v>
      </c>
      <c r="E10" s="11">
        <f>D10*$B$2</f>
        <v>0.54</v>
      </c>
      <c r="F10" t="s">
        <v>25</v>
      </c>
      <c r="G10" s="4">
        <f>E10*0.82</f>
        <v>0.4428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48</v>
      </c>
      <c r="B12" t="s">
        <v>49</v>
      </c>
      <c r="C12" t="s">
        <v>50</v>
      </c>
      <c r="D12" s="9">
        <v>0.6</v>
      </c>
      <c r="E12" s="11">
        <f>D12*$B$2</f>
        <v>0.6</v>
      </c>
      <c r="F12" t="s">
        <v>25</v>
      </c>
      <c r="G12" s="4">
        <f>E12*7.8</f>
        <v>4.68</v>
      </c>
    </row>
    <row r="13">
      <c r="A13" t="s" s="12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0.001</v>
      </c>
      <c r="E14" s="11">
        <f>D14*$B$2</f>
        <v>0.001</v>
      </c>
      <c r="F14" t="s">
        <v>25</v>
      </c>
      <c r="G14" s="4">
        <f>E14*2.2</f>
        <v>0.0022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60</v>
      </c>
      <c r="B16" t="s">
        <v>61</v>
      </c>
      <c r="C16" t="s">
        <v>62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73</v>
      </c>
      <c r="C5" t="s">
        <v>68</v>
      </c>
      <c r="D5" s="11">
        <v>0.1</v>
      </c>
      <c r="E5" t="s">
        <v>25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0.02</v>
      </c>
      <c r="E6" t="s">
        <v>25</v>
      </c>
      <c r="F6" t="s">
        <v>74</v>
      </c>
    </row>
    <row r="7">
      <c r="A7">
        <v>3</v>
      </c>
      <c r="B7" t="s">
        <v>76</v>
      </c>
      <c r="C7" t="s">
        <v>71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77</v>
      </c>
      <c r="C8" t="s">
        <v>71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78</v>
      </c>
      <c r="C9" t="s">
        <v>71</v>
      </c>
      <c r="D9" s="11">
        <v>0.009</v>
      </c>
      <c r="E9" t="s">
        <v>25</v>
      </c>
      <c r="F9" t="s">
        <v>41</v>
      </c>
    </row>
    <row r="10">
      <c r="A10">
        <v>2</v>
      </c>
      <c r="B10" t="s">
        <v>79</v>
      </c>
      <c r="C10" t="s">
        <v>71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80</v>
      </c>
      <c r="C11" t="s">
        <v>71</v>
      </c>
      <c r="D11" s="11">
        <v>0.04</v>
      </c>
      <c r="E11" t="s">
        <v>25</v>
      </c>
      <c r="F11" t="s">
        <v>44</v>
      </c>
    </row>
    <row r="12">
      <c r="A12">
        <v>1</v>
      </c>
      <c r="B12" t="s">
        <v>81</v>
      </c>
      <c r="C12" t="s">
        <v>71</v>
      </c>
      <c r="D12" s="11">
        <v>0.06</v>
      </c>
      <c r="E12" t="s">
        <v>25</v>
      </c>
      <c r="F12" t="s">
        <v>34</v>
      </c>
    </row>
    <row r="13">
      <c r="A13">
        <v>1</v>
      </c>
      <c r="B13" t="s">
        <v>82</v>
      </c>
      <c r="C13" t="s">
        <v>71</v>
      </c>
      <c r="D13" s="11">
        <v>0.009</v>
      </c>
      <c r="E13" t="s">
        <v>25</v>
      </c>
      <c r="F13" t="s">
        <v>59</v>
      </c>
    </row>
    <row r="14">
      <c r="A14">
        <v>1</v>
      </c>
      <c r="B14" t="s">
        <v>83</v>
      </c>
      <c r="C14" t="s">
        <v>71</v>
      </c>
      <c r="D14" s="11">
        <v>0.001</v>
      </c>
      <c r="E14" t="s">
        <v>25</v>
      </c>
      <c r="F14" t="s">
        <v>56</v>
      </c>
    </row>
    <row r="15">
      <c r="A15">
        <v>1</v>
      </c>
      <c r="B15" t="s">
        <v>84</v>
      </c>
      <c r="C15" t="s">
        <v>71</v>
      </c>
      <c r="D15" s="11">
        <v>0.03</v>
      </c>
      <c r="E15" t="s">
        <v>25</v>
      </c>
      <c r="F15" t="s">
        <v>53</v>
      </c>
    </row>
    <row r="16">
      <c r="A16">
        <v>1</v>
      </c>
      <c r="B16" t="s">
        <v>85</v>
      </c>
      <c r="C16" t="s">
        <v>71</v>
      </c>
      <c r="D16" s="11">
        <v>0.6</v>
      </c>
      <c r="E16" t="s">
        <v>25</v>
      </c>
      <c r="F16" t="s">
        <v>50</v>
      </c>
    </row>
    <row r="17">
      <c r="A17">
        <v>1</v>
      </c>
      <c r="B17" t="s">
        <v>86</v>
      </c>
      <c r="C17" t="s">
        <v>71</v>
      </c>
      <c r="D17" s="11">
        <v>0.05</v>
      </c>
      <c r="E17" t="s">
        <v>25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>
        <v>95</v>
      </c>
      <c r="F2" t="s">
        <v>96</v>
      </c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>
        <v>107</v>
      </c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104</v>
      </c>
    </row>
    <row r="9">
      <c r="A9" t="s">
        <v>111</v>
      </c>
      <c r="B9">
        <v>2</v>
      </c>
      <c r="C9" t="s">
        <v>112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116</v>
      </c>
      <c r="D10" t="s" s="14">
        <v>117</v>
      </c>
      <c r="E10" t="s" s="14"/>
      <c r="F10"/>
    </row>
    <row r="11">
      <c r="A11" t="s">
        <v>111</v>
      </c>
      <c r="B11">
        <v>4</v>
      </c>
      <c r="C11" t="s">
        <v>112</v>
      </c>
      <c r="D11" t="s" s="14">
        <v>118</v>
      </c>
      <c r="E11" t="s" s="14">
        <v>119</v>
      </c>
      <c r="F11" t="s">
        <v>120</v>
      </c>
    </row>
    <row r="12">
      <c r="A12" t="s">
        <v>121</v>
      </c>
      <c r="B12">
        <v>1</v>
      </c>
      <c r="C12" t="s">
        <v>112</v>
      </c>
      <c r="D12" t="s" s="14">
        <v>122</v>
      </c>
      <c r="E12" t="s" s="14">
        <v>114</v>
      </c>
      <c r="F12" t="s">
        <v>104</v>
      </c>
    </row>
    <row r="13">
      <c r="A13" t="s">
        <v>121</v>
      </c>
      <c r="B13">
        <v>2</v>
      </c>
      <c r="C13" t="s">
        <v>116</v>
      </c>
      <c r="D13" t="s" s="14">
        <v>123</v>
      </c>
      <c r="E13" t="s" s="14"/>
      <c r="F13"/>
    </row>
    <row r="14">
      <c r="A14" t="s">
        <v>121</v>
      </c>
      <c r="B14">
        <v>3</v>
      </c>
      <c r="C14" t="s">
        <v>124</v>
      </c>
      <c r="D14" t="s" s="14">
        <v>125</v>
      </c>
      <c r="E14" t="s" s="14">
        <v>126</v>
      </c>
      <c r="F14" t="s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131</v>
      </c>
      <c r="C6" s="11">
        <f>'Besoins'!$B$2*0.5</f>
        <v>0.5</v>
      </c>
      <c r="D6" t="s">
        <v>25</v>
      </c>
    </row>
    <row r="7">
      <c r="A7"/>
      <c r="B7" t="s">
        <v>132</v>
      </c>
      <c r="C7" s="11">
        <f>'Besoins'!$B$2*0.27</f>
        <v>0.27</v>
      </c>
      <c r="D7" t="s">
        <v>35</v>
      </c>
    </row>
    <row r="8">
      <c r="A8"/>
      <c r="B8" t="s">
        <v>133</v>
      </c>
      <c r="C8" s="11">
        <f>'Besoins'!$B$2*0.1</f>
        <v>0.1</v>
      </c>
      <c r="D8" t="s">
        <v>25</v>
      </c>
    </row>
    <row r="9">
      <c r="A9"/>
      <c r="B9" t="str">
        <f>Besoins!B8</f>
        <v>yaourt nature sucré</v>
      </c>
      <c r="C9" s="11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11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11">
        <f>Besoins!E14</f>
        <v>0.001</v>
      </c>
      <c r="D11" t="str">
        <f>Besoins!F14</f>
        <v>kg</v>
      </c>
    </row>
    <row r="12">
      <c r="A12"/>
      <c r="B12" t="str" s="18">
        <f>"ℹ "&amp;Procedure!E2</f>
        <v>ℹ</v>
      </c>
      <c r="C12"/>
      <c r="D12"/>
    </row>
    <row r="13">
      <c r="A13" t="s" s="17">
        <v>134</v>
      </c>
      <c r="B13" t="str" s="14">
        <f>"[POINTER] "&amp;Procedure!D3</f>
        <v>[POINTER] Pointez. Divisez en 12 pâtons de 80g, boulez, détendez.</v>
      </c>
      <c r="C13"/>
      <c r="D13"/>
    </row>
    <row r="14">
      <c r="A14" t="s" s="17">
        <v>135</v>
      </c>
      <c r="B14" t="str" s="14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11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11">
        <f>Besoins!E13</f>
        <v>0.03</v>
      </c>
      <c r="D16" t="str">
        <f>Besoins!F13</f>
        <v>kg</v>
      </c>
    </row>
    <row r="17">
      <c r="A17" t="s" s="17">
        <v>136</v>
      </c>
      <c r="B17" t="str" s="14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11">
        <f>Besoins!E11</f>
        <v>0.05</v>
      </c>
      <c r="D18" t="str">
        <f>Besoins!F11</f>
        <v>kg</v>
      </c>
    </row>
    <row r="19">
      <c r="A19" t="s" s="17">
        <v>137</v>
      </c>
      <c r="B19" t="str" s="14">
        <f>"[POÊLER] "&amp;Procedure!D6</f>
        <v>[POÊLER] Poêle chaude légèrement huilée, cuisez à couvert, chaleur moyenne.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138</v>
      </c>
      <c r="B21" t="str" s="14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6">
        <v>139</v>
      </c>
      <c r="B23"/>
      <c r="C23"/>
      <c r="D23"/>
    </row>
    <row r="24">
      <c r="A24" t="s" s="17">
        <v>130</v>
      </c>
      <c r="B24" t="str" s="14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132</v>
      </c>
      <c r="C25" s="11">
        <f>'Besoins'!$B$2*0.04</f>
        <v>0.04</v>
      </c>
      <c r="D25" t="s">
        <v>35</v>
      </c>
    </row>
    <row r="26">
      <c r="A26"/>
      <c r="B26" t="str" s="18">
        <f>"ℹ "&amp;Procedure!E8</f>
        <v>ℹ</v>
      </c>
      <c r="C26"/>
      <c r="D26"/>
    </row>
    <row r="27">
      <c r="A27" t="s" s="17">
        <v>134</v>
      </c>
      <c r="B27" t="str" s="14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140</v>
      </c>
      <c r="C28" s="11">
        <f>'Besoins'!$B$2*0.02</f>
        <v>0.02</v>
      </c>
      <c r="D28" t="s">
        <v>25</v>
      </c>
    </row>
    <row r="29">
      <c r="A29" t="s" s="17">
        <v>135</v>
      </c>
      <c r="B29" t="str" s="14">
        <f>"[INCORPORER] "&amp;Procedure!D10</f>
        <v>[INCORPORER] Ajouter la farine de tradition T65 (120g), mélanger au fouet.</v>
      </c>
      <c r="C29"/>
      <c r="D29"/>
    </row>
    <row r="30">
      <c r="A30"/>
      <c r="B30" t="s">
        <v>131</v>
      </c>
      <c r="C30" s="11">
        <f>'Besoins'!$B$2*0.04</f>
        <v>0.04</v>
      </c>
      <c r="D30" t="s">
        <v>25</v>
      </c>
    </row>
    <row r="31">
      <c r="A31" t="s" s="17">
        <v>136</v>
      </c>
      <c r="B31" t="str" s="14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8">
        <f>"ℹ "&amp;Procedure!E11</f>
        <v>ℹ</v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 t="s" s="17">
        <v>130</v>
      </c>
      <c r="B35" t="str" s="14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132</v>
      </c>
      <c r="C37" s="11">
        <f>'Besoins'!$B$2*0.0105263158</f>
        <v>0.010526</v>
      </c>
      <c r="D37" t="s">
        <v>35</v>
      </c>
    </row>
    <row r="38">
      <c r="A38"/>
      <c r="B38" t="str" s="18">
        <f>"ℹ "&amp;Procedure!E12</f>
        <v>ℹ</v>
      </c>
      <c r="C38"/>
      <c r="D38"/>
    </row>
    <row r="39">
      <c r="A39" t="s" s="17">
        <v>134</v>
      </c>
      <c r="B39" t="str" s="14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7">
        <v>135</v>
      </c>
      <c r="B41" t="str" s="14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8">
        <f>"ℹ "&amp;Procedure!E14</f>
        <v>ℹ</v>
      </c>
      <c r="C42"/>
      <c r="D42"/>
    </row>
    <row r="43">
      <c r="A43"/>
      <c r="B43"/>
      <c r="C43"/>
      <c r="D43"/>
    </row>
    <row r="44">
      <c r="A44" t="s" s="19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