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<sst xmlns="http://schemas.openxmlformats.org/spreadsheetml/2006/main" count="108" uniqueCount="108">
  <si>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</si>
  <si>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</si>
  <si>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Petits pains feuilletés (Ferrandi)</t>
  </si>
  <si>
    <t>Code</t>
  </si>
  <si>
    <t>FER-PTPAINSFEUIL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</si>
  <si>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</si>
  <si>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</si>
  <si>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</si>
  <si>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</si>
  <si>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</si>
  <si>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</si>
  <si>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</si>
  <si>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</si>
  <si>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</si>
  <si>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</si>
  <si>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</si>
  <si>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</si>
  <si>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</si>
  <si>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</si>
  <si>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</si>
  <si>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</si>
  <si>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</si>
  <si>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</si>
  <si>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</si>
  <si>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</si>
  <si>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</si>
  <si>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</si>
  <si>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</si>
  <si>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</si>
  <si>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</si>
  <si>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</si>
  <si>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</si>
  <si>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</si>
  <si>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</si>
  <si>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</si>
  <si>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</si>
  <si>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</si>
  <si>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</si>
  <si>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</si>
  <si>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</si>
  <si>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</si>
  <si>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</si>
  <si>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</si>
  <si>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</si>
  <si>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</si>
  <si>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</si>
  <si>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</si>
  <si>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</si>
  <si>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</si>
  <si>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</si>
  <si>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</si>
  <si>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</si>
  <si>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0,934 kg)</t>
  </si>
  <si>
    <t>recette</t>
  </si>
  <si>
    <t>Pains spéciaux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</si>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</sst>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1.530311</v>
      </c>
    </row>
    <row r="12">
      <c r="A12" t="s" s="3">
        <v>17</v>
      </c>
      <c r="B12" s="4">
        <v>1.638448608137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0.934</v>
      </c>
      <c r="C3" t="s" s="10">
        <v>25</v>
      </c>
      <c r="D3"/>
      <c r="E3"/>
      <c r="F3"/>
    </row>
    <row r="4">
      <c r="A4" t="s">
        <v>26</v>
      </c>
      <c r="B4" s="11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0.27</v>
      </c>
      <c r="E7" s="11">
        <f>D7*$B$2</f>
        <v>0.27</v>
      </c>
      <c r="F7" t="s">
        <v>35</v>
      </c>
      <c r="G7" s="4">
        <f>E7*0.0043</f>
        <v>0.001161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E8*0.95</f>
        <v>0.475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E10*2.2</f>
        <v>0.011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0.009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0.005</v>
      </c>
      <c r="E6" t="s">
        <v>25</v>
      </c>
      <c r="F6" t="s">
        <v>44</v>
      </c>
    </row>
    <row r="7">
      <c r="A7">
        <v>1</v>
      </c>
      <c r="B7" t="s">
        <v>60</v>
      </c>
      <c r="C7" t="s">
        <v>53</v>
      </c>
      <c r="D7" s="11">
        <v>0.15</v>
      </c>
      <c r="E7" t="s">
        <v>25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>
        <v>72</v>
      </c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77</v>
      </c>
      <c r="D5" t="s" s="13">
        <v>80</v>
      </c>
      <c r="E5" t="s" s="13"/>
      <c r="F5"/>
    </row>
    <row r="6">
      <c r="A6" t="s">
        <v>2</v>
      </c>
      <c r="B6">
        <v>5</v>
      </c>
      <c r="C6" t="s">
        <v>81</v>
      </c>
      <c r="D6" t="s" s="13">
        <v>82</v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>
        <v>86</v>
      </c>
      <c r="F7" t="s">
        <v>87</v>
      </c>
    </row>
    <row r="8">
      <c r="A8" t="s">
        <v>88</v>
      </c>
      <c r="B8">
        <v>1</v>
      </c>
      <c r="C8" t="s">
        <v>89</v>
      </c>
      <c r="D8" t="s" s="13">
        <v>90</v>
      </c>
      <c r="E8" t="s" s="13"/>
      <c r="F8" t="s">
        <v>91</v>
      </c>
    </row>
    <row r="9">
      <c r="A9" t="s">
        <v>88</v>
      </c>
      <c r="B9">
        <v>2</v>
      </c>
      <c r="C9" t="s">
        <v>92</v>
      </c>
      <c r="D9" t="s" s="13">
        <v>93</v>
      </c>
      <c r="E9" t="s" s="13"/>
      <c r="F9"/>
    </row>
    <row r="10">
      <c r="A10" t="s">
        <v>88</v>
      </c>
      <c r="B10">
        <v>3</v>
      </c>
      <c r="C10" t="s">
        <v>92</v>
      </c>
      <c r="D10" t="s" s="13">
        <v>94</v>
      </c>
      <c r="E10" t="s" s="13"/>
      <c r="F10"/>
    </row>
    <row r="11">
      <c r="A11" t="s">
        <v>88</v>
      </c>
      <c r="B11">
        <v>4</v>
      </c>
      <c r="C11"/>
      <c r="D11" t="s" s="13">
        <v>95</v>
      </c>
      <c r="E11" t="s" s="13"/>
      <c r="F11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11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11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11">
        <f>Besoins!E10</f>
        <v>0.005</v>
      </c>
      <c r="D9" t="str">
        <f>Besoins!F10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100</v>
      </c>
      <c r="B11" t="str" s="13">
        <f>"[POINTER] "&amp;Procedure!D3</f>
        <v>[POINTER] Pointez avec rabat, boulez, détendez au réfrigérateur.</v>
      </c>
      <c r="C11"/>
      <c r="D11"/>
    </row>
    <row r="12">
      <c r="A12" t="s" s="16">
        <v>101</v>
      </c>
      <c r="B12" t="str" s="13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102</v>
      </c>
      <c r="C13" s="11">
        <f>'Besoins'!$B$2*0.15</f>
        <v>0.15</v>
      </c>
      <c r="D13" t="s">
        <v>25</v>
      </c>
    </row>
    <row r="14">
      <c r="A14" t="s" s="16">
        <v>103</v>
      </c>
      <c r="B14" t="str" s="13">
        <f>"[ABAISSER] "&amp;Procedure!D5</f>
        <v>[ABAISSER] Abaissez, roulez en boudin, détaillez 16 tronçons, dans les moules graissés.</v>
      </c>
      <c r="C14"/>
      <c r="D14"/>
    </row>
    <row r="15">
      <c r="A15" t="s" s="16">
        <v>104</v>
      </c>
      <c r="B15" t="str" s="13">
        <f>"[APPRÊTER] "&amp;Procedure!D6</f>
        <v>[APPRÊTER] Apprêt en étuve à 28°C.</v>
      </c>
      <c r="C15"/>
      <c r="D15"/>
    </row>
    <row r="16">
      <c r="A16" t="s" s="16">
        <v>105</v>
      </c>
      <c r="B16" t="str" s="13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106</v>
      </c>
      <c r="C17" s="11">
        <f>'Besoins'!$B$2*0.05</f>
        <v>0.05</v>
      </c>
      <c r="D17" t="s">
        <v>25</v>
      </c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107</v>
      </c>
      <c r="B20"/>
      <c r="C20"/>
      <c r="D20"/>
    </row>
    <row r="21">
      <c r="A21" t="s" s="16">
        <v>99</v>
      </c>
      <c r="B21" t="str" s="13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6">
        <v>100</v>
      </c>
      <c r="B22" t="str" s="13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106</v>
      </c>
      <c r="C23" s="11">
        <f>'Besoins'!$B$2*0.15</f>
        <v>0.15</v>
      </c>
      <c r="D23" t="s">
        <v>25</v>
      </c>
    </row>
    <row r="24">
      <c r="A24" t="s" s="16">
        <v>101</v>
      </c>
      <c r="B24" t="str" s="13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106</v>
      </c>
      <c r="C25" s="11">
        <f>'Besoins'!$B$2*0.15</f>
        <v>0.15</v>
      </c>
      <c r="D25" t="s">
        <v>25</v>
      </c>
    </row>
    <row r="26">
      <c r="A26" t="s" s="16">
        <v>103</v>
      </c>
      <c r="B26" t="str" s="13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2026-09-15T12:36:21Z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2026-09-15T12:36:21Z</dcterms:modified>
  <cp:revision>1</cp:revision>
</cp:coreProperties>
</file>