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<sst xmlns="http://schemas.openxmlformats.org/spreadsheetml/2006/main" count="132" uniqueCount="132">
  <si>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</si>
  <si>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</si>
  <si>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Pain aux noix (Ferrandi)</t>
  </si>
  <si>
    <t>Code</t>
  </si>
  <si>
    <t>FER-PAINNOIX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</si>
  <si>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</si>
  <si>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</si>
  <si>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</si>
  <si>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</si>
  <si>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</si>
  <si>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</si>
  <si>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</si>
  <si>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</si>
  <si>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</si>
  <si>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</si>
  <si>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</si>
  <si>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</si>
  <si>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</si>
  <si>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</si>
  <si>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</si>
  <si>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</si>
  <si>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</si>
  <si>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</si>
  <si>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</si>
  <si>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</si>
  <si>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</si>
  <si>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</si>
  <si>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</si>
  <si>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</si>
  <si>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</si>
  <si>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</si>
  <si>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</si>
  <si>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</si>
  <si>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</si>
  <si>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</si>
  <si>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</si>
  <si>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</si>
  <si>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</si>
  <si>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</si>
  <si>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</si>
  <si>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</si>
  <si>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</si>
  <si>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</si>
  <si>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</si>
  <si>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</si>
  <si>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</si>
  <si>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</si>
  <si>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</si>
  <si>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</si>
  <si>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</si>
  <si>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</si>
  <si>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</si>
  <si>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</si>
  <si>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</si>
  <si>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</si>
  <si>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</si>
  <si>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</si>
  <si>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</si>
  <si>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</si>
  <si>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</si>
  <si>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</si>
  <si>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</si>
  <si>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</si>
  <si>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</si>
  <si>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</si>
  <si>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</si>
  <si>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</si>
  <si>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</si>
  <si>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</si>
  <si>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</si>
  <si>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</si>
  <si>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</si>
  <si>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</si>
  <si>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</si>
  <si>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</si>
  <si>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</si>
  <si>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</si>
  <si>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</si>
  <si>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</si>
  <si>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</si>
  <si>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</si>
  <si>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</si>
  <si>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</si>
  <si>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</si>
  <si>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</si>
  <si>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</si>
  <si>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</si>
  <si>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</si>
  <si>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</si>
  <si>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</si>
  <si>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</si>
  <si>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</si>
  <si>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</si>
  <si>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</si>
  <si>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</si>
  <si>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</si>
  <si>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</si>
  <si>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</si>
  <si>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</si>
  <si>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</si>
  <si>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</si>
  <si>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</si>
  <si>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</si>
  <si>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</si>
  <si>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</si>
  <si>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</si>
  <si>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</si>
  <si>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</si>
  <si>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</si>
  <si>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</si>
  <si>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</si>
  <si>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</si>
  <si>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</si>
  <si>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</si>
  <si>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</si>
  <si>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</si>
  <si>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</si>
  <si>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</si>
  <si>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</si>
  <si>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aux noix (Ferrandi)</t>
  </si>
  <si>
    <t>Pain aux noix (Ferrandi)  FER-PAINNOIX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</si>
  <si>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</si>
  <si>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</si>
  <si>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</si>
  <si>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</si>
  <si>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</si>
  <si>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</si>
  <si>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</si>
  <si>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5.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</si>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</sst>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1.7726944385965</v>
      </c>
    </row>
    <row r="12">
      <c r="A12" t="s" s="3">
        <v>17</v>
      </c>
      <c r="B12" s="4">
        <v>1.5348003797372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1.7726944385965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E7*7.4230555556</f>
        <v>1.113458</v>
      </c>
    </row>
    <row r="8">
      <c r="A8" t="s">
        <v>35</v>
      </c>
      <c r="B8" t="s">
        <v>36</v>
      </c>
      <c r="C8" t="s">
        <v>37</v>
      </c>
      <c r="D8" s="9">
        <v>0.395789</v>
      </c>
      <c r="E8" s="11">
        <f>D8*$B$2</f>
        <v>0.395789</v>
      </c>
      <c r="F8" t="s">
        <v>38</v>
      </c>
      <c r="G8" s="4">
        <f>E8*0.0043000051</f>
        <v>0.001702</v>
      </c>
    </row>
    <row r="9">
      <c r="A9" t="s">
        <v>39</v>
      </c>
      <c r="B9" t="s">
        <v>40</v>
      </c>
      <c r="C9" t="s">
        <v>41</v>
      </c>
      <c r="D9" s="9">
        <v>0.413421</v>
      </c>
      <c r="E9" s="11">
        <f>D9*$B$2</f>
        <v>0.413421</v>
      </c>
      <c r="F9" t="s">
        <v>25</v>
      </c>
      <c r="G9" s="4">
        <f>E9*1.2000001528</f>
        <v>0.496105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E11*0.82</f>
        <v>0.082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50</v>
      </c>
      <c r="B13" t="s">
        <v>51</v>
      </c>
      <c r="C13" t="s">
        <v>52</v>
      </c>
      <c r="D13" s="9">
        <v>0.011</v>
      </c>
      <c r="E13" s="11">
        <f>D13*$B$2</f>
        <v>0.011</v>
      </c>
      <c r="F13" t="s">
        <v>25</v>
      </c>
      <c r="G13" s="4">
        <f>E13*0.35</f>
        <v>0.00385</v>
      </c>
    </row>
    <row r="14">
      <c r="A14" t="s">
        <v>53</v>
      </c>
      <c r="B14" t="s">
        <v>54</v>
      </c>
      <c r="C14" t="s">
        <v>55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1.155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0.34</v>
      </c>
      <c r="E5" t="s">
        <v>38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0.011</v>
      </c>
      <c r="E6" t="s">
        <v>25</v>
      </c>
      <c r="F6" t="s">
        <v>52</v>
      </c>
    </row>
    <row r="7">
      <c r="A7">
        <v>1</v>
      </c>
      <c r="B7" t="s">
        <v>68</v>
      </c>
      <c r="C7" t="s">
        <v>64</v>
      </c>
      <c r="D7" s="11">
        <v>0.005</v>
      </c>
      <c r="E7" t="s">
        <v>25</v>
      </c>
      <c r="F7" t="s">
        <v>49</v>
      </c>
    </row>
    <row r="8">
      <c r="A8">
        <v>1</v>
      </c>
      <c r="B8" t="s">
        <v>69</v>
      </c>
      <c r="C8" t="s">
        <v>61</v>
      </c>
      <c r="D8" s="11">
        <v>0.15</v>
      </c>
      <c r="E8" t="s">
        <v>25</v>
      </c>
      <c r="F8" t="s">
        <v>70</v>
      </c>
    </row>
    <row r="9">
      <c r="A9">
        <v>2</v>
      </c>
      <c r="B9" t="s">
        <v>71</v>
      </c>
      <c r="C9" t="s">
        <v>61</v>
      </c>
      <c r="D9" s="11">
        <v>0.03</v>
      </c>
      <c r="E9" t="s">
        <v>25</v>
      </c>
      <c r="F9" t="s">
        <v>70</v>
      </c>
    </row>
    <row r="10">
      <c r="A10">
        <v>3</v>
      </c>
      <c r="B10" t="s">
        <v>72</v>
      </c>
      <c r="C10" t="s">
        <v>64</v>
      </c>
      <c r="D10" s="11">
        <v>0.001</v>
      </c>
      <c r="E10" t="s">
        <v>25</v>
      </c>
      <c r="F10" t="s">
        <v>55</v>
      </c>
    </row>
    <row r="11">
      <c r="A11">
        <v>3</v>
      </c>
      <c r="B11" t="s">
        <v>73</v>
      </c>
      <c r="C11" t="s">
        <v>64</v>
      </c>
      <c r="D11" s="11">
        <v>0.016</v>
      </c>
      <c r="E11" t="s">
        <v>38</v>
      </c>
      <c r="F11" t="s">
        <v>37</v>
      </c>
    </row>
    <row r="12">
      <c r="A12">
        <v>3</v>
      </c>
      <c r="B12" t="s">
        <v>74</v>
      </c>
      <c r="C12" t="s">
        <v>64</v>
      </c>
      <c r="D12" s="11">
        <v>0.013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64</v>
      </c>
      <c r="D13" s="11">
        <v>0.04</v>
      </c>
      <c r="E13" t="s">
        <v>38</v>
      </c>
      <c r="F13" t="s">
        <v>37</v>
      </c>
    </row>
    <row r="14">
      <c r="A14">
        <v>2</v>
      </c>
      <c r="B14" t="s">
        <v>76</v>
      </c>
      <c r="C14" t="s">
        <v>64</v>
      </c>
      <c r="D14" s="11">
        <v>0.08</v>
      </c>
      <c r="E14" t="s">
        <v>25</v>
      </c>
      <c r="F14" t="s">
        <v>44</v>
      </c>
    </row>
    <row r="15">
      <c r="A15">
        <v>1</v>
      </c>
      <c r="B15" t="s">
        <v>77</v>
      </c>
      <c r="C15" t="s">
        <v>64</v>
      </c>
      <c r="D15" s="11">
        <v>0.15</v>
      </c>
      <c r="E15" t="s">
        <v>25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 t="s">
        <v>99</v>
      </c>
    </row>
    <row r="7">
      <c r="A7" t="s">
        <v>100</v>
      </c>
      <c r="B7">
        <v>1</v>
      </c>
      <c r="C7"/>
      <c r="D7" t="s" s="14">
        <v>101</v>
      </c>
      <c r="E7" t="s" s="14">
        <v>102</v>
      </c>
      <c r="F7" t="s">
        <v>103</v>
      </c>
    </row>
    <row r="8">
      <c r="A8" t="s">
        <v>100</v>
      </c>
      <c r="B8">
        <v>2</v>
      </c>
      <c r="C8" t="s">
        <v>87</v>
      </c>
      <c r="D8" t="s" s="14">
        <v>104</v>
      </c>
      <c r="E8" t="s" s="14"/>
      <c r="F8" t="s">
        <v>103</v>
      </c>
    </row>
    <row r="9">
      <c r="A9" t="s">
        <v>100</v>
      </c>
      <c r="B9">
        <v>3</v>
      </c>
      <c r="C9" t="s">
        <v>105</v>
      </c>
      <c r="D9" t="s" s="14">
        <v>106</v>
      </c>
      <c r="E9" t="s" s="14"/>
      <c r="F9"/>
    </row>
    <row r="10">
      <c r="A10" t="s">
        <v>100</v>
      </c>
      <c r="B10">
        <v>4</v>
      </c>
      <c r="C10"/>
      <c r="D10" t="s" s="14">
        <v>107</v>
      </c>
      <c r="E10" t="s" s="14">
        <v>108</v>
      </c>
      <c r="F10" t="s">
        <v>109</v>
      </c>
    </row>
    <row r="11">
      <c r="A11" t="s">
        <v>110</v>
      </c>
      <c r="B11">
        <v>1</v>
      </c>
      <c r="C11" t="s">
        <v>111</v>
      </c>
      <c r="D11" t="s" s="14">
        <v>112</v>
      </c>
      <c r="E11" t="s" s="14">
        <v>113</v>
      </c>
      <c r="F11" t="s">
        <v>103</v>
      </c>
    </row>
    <row r="12">
      <c r="A12" t="s">
        <v>110</v>
      </c>
      <c r="B12">
        <v>2</v>
      </c>
      <c r="C12" t="s">
        <v>87</v>
      </c>
      <c r="D12" t="s" s="14">
        <v>114</v>
      </c>
      <c r="E12" t="s" s="14"/>
      <c r="F12"/>
    </row>
    <row r="13">
      <c r="A13" t="s">
        <v>110</v>
      </c>
      <c r="B13">
        <v>3</v>
      </c>
      <c r="C13" t="s">
        <v>115</v>
      </c>
      <c r="D13" t="s" s="14">
        <v>116</v>
      </c>
      <c r="E13" t="s" s="14">
        <v>117</v>
      </c>
      <c r="F13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"FER-PAINNOIX · BOU.PAINS_SPECIAUX · référence : "&amp;Besoins!B3&amp;" "&amp;Besoins!C3&amp;" · multiplicateur réglable sur la feuille ""Besoins"""</f>
        <v>FER-PAINNOIX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"[FRASER] "&amp;Procedure!D2</f>
        <v>[FRASER] Frasez farine seigle (400g), farine tradition (100g), eau (340g), sel (11g), levure (5g) et levain dur (150g), 8 min lent puis 2 min moyen.</v>
      </c>
      <c r="C5"/>
      <c r="D5"/>
    </row>
    <row r="6">
      <c r="A6"/>
      <c r="B6" t="s">
        <v>122</v>
      </c>
      <c r="C6" s="11">
        <f>'Besoins'!$B$2*0.4</f>
        <v>0.4</v>
      </c>
      <c r="D6" t="s">
        <v>25</v>
      </c>
    </row>
    <row r="7">
      <c r="A7"/>
      <c r="B7" t="str">
        <f>Besoins!B11</f>
        <v>Farine de tradition française T65</v>
      </c>
      <c r="C7" s="11">
        <f>Besoins!E11</f>
        <v>0.1</v>
      </c>
      <c r="D7" t="str">
        <f>Besoins!F11</f>
        <v>kg</v>
      </c>
    </row>
    <row r="8">
      <c r="A8"/>
      <c r="B8" t="s">
        <v>123</v>
      </c>
      <c r="C8" s="11">
        <f>'Besoins'!$B$2*0.34</f>
        <v>0.34</v>
      </c>
      <c r="D8" t="s">
        <v>38</v>
      </c>
    </row>
    <row r="9">
      <c r="A9"/>
      <c r="B9" t="str">
        <f>Besoins!B13</f>
        <v>Sel fin de cuisine</v>
      </c>
      <c r="C9" s="11">
        <f>Besoins!E13</f>
        <v>0.011</v>
      </c>
      <c r="D9" t="str">
        <f>Besoins!F13</f>
        <v>kg</v>
      </c>
    </row>
    <row r="10">
      <c r="A10"/>
      <c r="B10" t="str">
        <f>Besoins!B12</f>
        <v>Levure fraîche de boulanger</v>
      </c>
      <c r="C10" s="11">
        <f>Besoins!E12</f>
        <v>0.005</v>
      </c>
      <c r="D10" t="str">
        <f>Besoins!F12</f>
        <v>kg</v>
      </c>
    </row>
    <row r="11">
      <c r="A11"/>
      <c r="B11" t="s">
        <v>124</v>
      </c>
      <c r="C11" s="11">
        <f>'Besoins'!$B$2*0.15</f>
        <v>0.15</v>
      </c>
      <c r="D11" t="s">
        <v>25</v>
      </c>
    </row>
    <row r="12">
      <c r="A12" t="s" s="17">
        <v>125</v>
      </c>
      <c r="B12" t="str" s="14">
        <f>"[INCORPORER] "&amp;Procedure!D3</f>
        <v>[INCORPORER] Ajoutez les cerneaux de noix (150g), 2 min lent.</v>
      </c>
      <c r="C12"/>
      <c r="D12"/>
    </row>
    <row r="13">
      <c r="A13"/>
      <c r="B13" t="str">
        <f>Besoins!B7</f>
        <v>CERNEAUX DE NOIX</v>
      </c>
      <c r="C13" s="11">
        <f>Besoins!E7</f>
        <v>0.15</v>
      </c>
      <c r="D13" t="str">
        <f>Besoins!F7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126</v>
      </c>
      <c r="B15" t="str" s="14">
        <f>"[POINTER] "&amp;Procedure!D4</f>
        <v>[POINTER] Pointez, divisez en 3 pâtons de 385g, boulez, détendez au réfrigérateur.</v>
      </c>
      <c r="C15"/>
      <c r="D15"/>
    </row>
    <row r="16">
      <c r="A16" t="s" s="17">
        <v>127</v>
      </c>
      <c r="B16" t="str" s="14">
        <f>"[FAÇONNER] "&amp;Procedure!D5</f>
        <v>[FAÇONNER] Façonnez en bâtards de 18cm, farinez, grignez en saucisson, dans les moules.</v>
      </c>
      <c r="C16"/>
      <c r="D16"/>
    </row>
    <row r="17">
      <c r="A17" t="s" s="17">
        <v>128</v>
      </c>
      <c r="B17" t="str" s="14">
        <f>"[APPRÊTER] "&amp;Procedure!D6</f>
        <v>[APPRÊTER] Apprêt en étuve à 24°C. Buée, enfournez, démoulez sur grille.</v>
      </c>
      <c r="C17"/>
      <c r="D17"/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129</v>
      </c>
      <c r="B20"/>
      <c r="C20"/>
      <c r="D20"/>
    </row>
    <row r="21">
      <c r="A21" t="s" s="17">
        <v>121</v>
      </c>
      <c r="B21" t="str" s="14">
        <f>Procedure!D7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130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38</v>
      </c>
    </row>
    <row r="24">
      <c r="A24"/>
      <c r="B24" t="str" s="18">
        <f>"ℹ "&amp;Procedure!E7</f>
        <v>ℹ</v>
      </c>
      <c r="C24"/>
      <c r="D24"/>
    </row>
    <row r="25">
      <c r="A25" t="s" s="17">
        <v>125</v>
      </c>
      <c r="B25" t="str" s="14">
        <f>"[INCORPORER] "&amp;Procedure!D8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7">
        <v>126</v>
      </c>
      <c r="B27" t="str" s="14">
        <f>"[DÉBARRASSER] "&amp;Procedure!D9</f>
        <v>[DÉBARRASSER] Débarrasser sur le plan de travail, pétrir en rabattant, façonner une boule lisse.</v>
      </c>
      <c r="C27"/>
      <c r="D27"/>
    </row>
    <row r="28">
      <c r="A28" t="s" s="17">
        <v>127</v>
      </c>
      <c r="B28" t="str" s="14">
        <f>Procedure!D10</f>
        <v>Conserver en bocal hermétique jusqu'à ce qu'il ait doublé de volume, commence à s'affaisser, crevasses et déchirures en surface.</v>
      </c>
      <c r="C28"/>
      <c r="D28"/>
    </row>
    <row r="29">
      <c r="A29"/>
      <c r="B29" t="str" s="18">
        <f>"ℹ "&amp;Procedure!E10</f>
        <v>ℹ</v>
      </c>
      <c r="C29"/>
      <c r="D29"/>
    </row>
    <row r="30">
      <c r="A30"/>
      <c r="B30"/>
      <c r="C30"/>
      <c r="D30"/>
    </row>
    <row r="31">
      <c r="A31" t="s" s="16">
        <v>131</v>
      </c>
      <c r="B31"/>
      <c r="C31"/>
      <c r="D31"/>
    </row>
    <row r="32">
      <c r="A32" t="s" s="17">
        <v>121</v>
      </c>
      <c r="B32" t="str" s="14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38</v>
      </c>
    </row>
    <row r="35">
      <c r="A35"/>
      <c r="B35" t="str" s="18">
        <f>"ℹ "&amp;Procedure!E11</f>
        <v>ℹ</v>
      </c>
      <c r="C35"/>
      <c r="D35"/>
    </row>
    <row r="36">
      <c r="A36" t="s" s="17">
        <v>125</v>
      </c>
      <c r="B36" t="str" s="14">
        <f>"[INCORPORER] "&amp;Procedure!D12</f>
        <v>[INCORPORER] Incorporer la farine de seigle (85g) au fouet.</v>
      </c>
      <c r="C36"/>
      <c r="D36"/>
    </row>
    <row r="37">
      <c r="A37"/>
      <c r="B37" t="s">
        <v>122</v>
      </c>
      <c r="C37" s="11">
        <f>'Besoins'!$B$2*0.0134210526</f>
        <v>0.013421</v>
      </c>
      <c r="D37" t="s">
        <v>25</v>
      </c>
    </row>
    <row r="38">
      <c r="A38" t="s" s="17">
        <v>126</v>
      </c>
      <c r="B38" t="str" s="14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2026-08-01T02:08:34Z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2026-08-01T02:08:34Z</dcterms:modified>
  <cp:revision>1</cp:revision>
</cp:coreProperties>
</file>