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<sst xmlns="http://schemas.openxmlformats.org/spreadsheetml/2006/main" count="124" uniqueCount="124">
  <si>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</si>
  <si>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</si>
  <si>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Pain de seigle (Ferrandi)</t>
  </si>
  <si>
    <t>Code</t>
  </si>
  <si>
    <t>FER-PAINSEIGLE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</si>
  <si>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</si>
  <si>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</si>
  <si>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</si>
  <si>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</si>
  <si>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</si>
  <si>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</si>
  <si>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</si>
  <si>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</si>
  <si>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</si>
  <si>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</si>
  <si>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</si>
  <si>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</si>
  <si>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</si>
  <si>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</si>
  <si>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</si>
  <si>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</si>
  <si>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</si>
  <si>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</si>
  <si>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</si>
  <si>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</si>
  <si>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</si>
  <si>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</si>
  <si>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</si>
  <si>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</si>
  <si>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</si>
  <si>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</si>
  <si>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</si>
  <si>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</si>
  <si>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</si>
  <si>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</si>
  <si>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</si>
  <si>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</si>
  <si>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</si>
  <si>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</si>
  <si>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</si>
  <si>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</si>
  <si>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</si>
  <si>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</si>
  <si>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</si>
  <si>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</si>
  <si>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</si>
  <si>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</si>
  <si>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</si>
  <si>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</si>
  <si>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</si>
  <si>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</si>
  <si>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</si>
  <si>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</si>
  <si>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</si>
  <si>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</si>
  <si>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</si>
  <si>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</si>
  <si>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1,005 kg)</t>
  </si>
  <si>
    <t>recette</t>
  </si>
  <si>
    <t>Pains classiques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</si>
  <si>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</si>
  <si>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</si>
  <si>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</si>
  <si>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</si>
  <si>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</si>
  <si>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</si>
  <si>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</si>
  <si>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</si>
  <si>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</si>
  <si>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</si>
  <si>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</si>
  <si>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</si>
  <si>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</si>
  <si>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</si>
  <si>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</si>
  <si>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</si>
  <si>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</si>
  <si>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</si>
  <si>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</si>
  <si>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</si>
  <si>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</si>
  <si>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seigle (400g), farine tradition (100g), eau (340g), sel (11g), levure (5g) et levain dur (150g), 8 min lent puis 2 min moyen.</t>
  </si>
  <si>
    <t>Pâte ≤24°C</t>
  </si>
  <si>
    <t>10 min (prepa)</t>
  </si>
  <si>
    <t>POINTER</t>
  </si>
  <si>
    <t>Pointer, diviser en 3 pâtons de 335g, bouler, détendre au réfrigérateur.</t>
  </si>
  <si>
    <t>60 min (repos)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</si>
  <si>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</si>
  <si>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</si>
  <si>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</si>
  <si>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</si>
  <si>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</si>
  <si>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</si>
  <si>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</si>
  <si>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</si>
  <si>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</si>
  <si>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</si>
  <si>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</si>
  <si>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</si>
  <si>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</si>
  <si>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</si>
  <si>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</si>
  <si>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</si>
  <si>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</si>
  <si>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</si>
  <si>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</si>
  <si>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</si>
  <si>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</si>
  <si>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</si>
  <si>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</si>
  <si>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</si>
  <si>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</si>
  <si>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seigle (Ferrandi)</t>
  </si>
  <si>
    <t>Pain de seigle (Ferrandi)  FER-PAINSEIGLE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</si>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</sst>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0.65923610526316</v>
      </c>
    </row>
    <row r="12">
      <c r="A12" t="s" s="3">
        <v>17</v>
      </c>
      <c r="B12" s="4">
        <v>0.65595632364493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0.65923610526316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1.005</v>
      </c>
      <c r="C3" t="s" s="10">
        <v>25</v>
      </c>
      <c r="D3"/>
      <c r="E3"/>
      <c r="F3"/>
    </row>
    <row r="4">
      <c r="A4" t="s">
        <v>26</v>
      </c>
      <c r="B4" s="11">
        <f>$B$2*B3</f>
        <v>1.005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0.395789</v>
      </c>
      <c r="E7" s="11">
        <f>D7*$B$2</f>
        <v>0.395789</v>
      </c>
      <c r="F7" t="s">
        <v>35</v>
      </c>
      <c r="G7" s="4">
        <f>E7*0.0043000051</f>
        <v>0.001702</v>
      </c>
    </row>
    <row r="8">
      <c r="A8" t="s">
        <v>36</v>
      </c>
      <c r="B8" t="s">
        <v>37</v>
      </c>
      <c r="C8" t="s">
        <v>38</v>
      </c>
      <c r="D8" s="9">
        <v>0.413421</v>
      </c>
      <c r="E8" s="11">
        <f>D8*$B$2</f>
        <v>0.413421</v>
      </c>
      <c r="F8" t="s">
        <v>25</v>
      </c>
      <c r="G8" s="4">
        <f>E8*1.2000001528</f>
        <v>0.496105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E9*0.75</f>
        <v>0.06</v>
      </c>
    </row>
    <row r="10">
      <c r="A10" t="s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E10*0.82</f>
        <v>0.082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50</v>
      </c>
      <c r="B13" t="s">
        <v>51</v>
      </c>
      <c r="C13" t="s">
        <v>52</v>
      </c>
      <c r="D13" s="9">
        <v>0.000789</v>
      </c>
      <c r="E13" s="11">
        <f>D13*$B$2</f>
        <v>0.000789</v>
      </c>
      <c r="F13" t="s">
        <v>25</v>
      </c>
      <c r="G13" s="4">
        <f>E13*5.8034820893</f>
        <v>0.004579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1.005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0.4</v>
      </c>
      <c r="E3" t="s">
        <v>25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64</v>
      </c>
      <c r="C6" t="s">
        <v>61</v>
      </c>
      <c r="D6" s="11">
        <v>0.011</v>
      </c>
      <c r="E6" t="s">
        <v>25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0.005</v>
      </c>
      <c r="E7" t="s">
        <v>25</v>
      </c>
      <c r="F7" t="s">
        <v>46</v>
      </c>
    </row>
    <row r="8">
      <c r="A8">
        <v>1</v>
      </c>
      <c r="B8" t="s">
        <v>66</v>
      </c>
      <c r="C8" t="s">
        <v>58</v>
      </c>
      <c r="D8" s="11">
        <v>0.15</v>
      </c>
      <c r="E8" t="s">
        <v>25</v>
      </c>
      <c r="F8" t="s">
        <v>67</v>
      </c>
    </row>
    <row r="9">
      <c r="A9">
        <v>2</v>
      </c>
      <c r="B9" t="s">
        <v>68</v>
      </c>
      <c r="C9" t="s">
        <v>58</v>
      </c>
      <c r="D9" s="11">
        <v>0.03</v>
      </c>
      <c r="E9" t="s">
        <v>25</v>
      </c>
      <c r="F9" t="s">
        <v>67</v>
      </c>
    </row>
    <row r="10">
      <c r="A10">
        <v>3</v>
      </c>
      <c r="B10" t="s">
        <v>69</v>
      </c>
      <c r="C10" t="s">
        <v>61</v>
      </c>
      <c r="D10" s="11">
        <v>0.001</v>
      </c>
      <c r="E10" t="s">
        <v>25</v>
      </c>
      <c r="F10" t="s">
        <v>52</v>
      </c>
    </row>
    <row r="11">
      <c r="A11">
        <v>3</v>
      </c>
      <c r="B11" t="s">
        <v>70</v>
      </c>
      <c r="C11" t="s">
        <v>61</v>
      </c>
      <c r="D11" s="11">
        <v>0.016</v>
      </c>
      <c r="E11" t="s">
        <v>35</v>
      </c>
      <c r="F11" t="s">
        <v>34</v>
      </c>
    </row>
    <row r="12">
      <c r="A12">
        <v>3</v>
      </c>
      <c r="B12" t="s">
        <v>71</v>
      </c>
      <c r="C12" t="s">
        <v>61</v>
      </c>
      <c r="D12" s="11">
        <v>0.013</v>
      </c>
      <c r="E12" t="s">
        <v>25</v>
      </c>
      <c r="F12" t="s">
        <v>38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35</v>
      </c>
      <c r="F13" t="s">
        <v>34</v>
      </c>
    </row>
    <row r="14">
      <c r="A14">
        <v>2</v>
      </c>
      <c r="B14" t="s">
        <v>73</v>
      </c>
      <c r="C14" t="s">
        <v>61</v>
      </c>
      <c r="D14" s="11">
        <v>0.08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s" s="13">
        <v>88</v>
      </c>
      <c r="E4" t="s" s="13"/>
      <c r="F4"/>
    </row>
    <row r="5">
      <c r="A5" t="s">
        <v>2</v>
      </c>
      <c r="B5">
        <v>4</v>
      </c>
      <c r="C5" t="s">
        <v>89</v>
      </c>
      <c r="D5" t="s" s="13">
        <v>90</v>
      </c>
      <c r="E5" t="s" s="13">
        <v>91</v>
      </c>
      <c r="F5" t="s">
        <v>86</v>
      </c>
    </row>
    <row r="6">
      <c r="A6" t="s">
        <v>92</v>
      </c>
      <c r="B6">
        <v>1</v>
      </c>
      <c r="C6"/>
      <c r="D6" t="s" s="13">
        <v>93</v>
      </c>
      <c r="E6" t="s" s="13">
        <v>94</v>
      </c>
      <c r="F6" t="s">
        <v>95</v>
      </c>
    </row>
    <row r="7">
      <c r="A7" t="s">
        <v>92</v>
      </c>
      <c r="B7">
        <v>2</v>
      </c>
      <c r="C7" t="s">
        <v>96</v>
      </c>
      <c r="D7" t="s" s="13">
        <v>97</v>
      </c>
      <c r="E7" t="s" s="13"/>
      <c r="F7" t="s">
        <v>95</v>
      </c>
    </row>
    <row r="8">
      <c r="A8" t="s">
        <v>92</v>
      </c>
      <c r="B8">
        <v>3</v>
      </c>
      <c r="C8" t="s">
        <v>98</v>
      </c>
      <c r="D8" t="s" s="13">
        <v>99</v>
      </c>
      <c r="E8" t="s" s="13"/>
      <c r="F8"/>
    </row>
    <row r="9">
      <c r="A9" t="s">
        <v>92</v>
      </c>
      <c r="B9">
        <v>4</v>
      </c>
      <c r="C9"/>
      <c r="D9" t="s" s="13">
        <v>100</v>
      </c>
      <c r="E9" t="s" s="13">
        <v>101</v>
      </c>
      <c r="F9" t="s">
        <v>102</v>
      </c>
    </row>
    <row r="10">
      <c r="A10" t="s">
        <v>103</v>
      </c>
      <c r="B10">
        <v>1</v>
      </c>
      <c r="C10" t="s">
        <v>104</v>
      </c>
      <c r="D10" t="s" s="13">
        <v>105</v>
      </c>
      <c r="E10" t="s" s="13">
        <v>106</v>
      </c>
      <c r="F10" t="s">
        <v>95</v>
      </c>
    </row>
    <row r="11">
      <c r="A11" t="s">
        <v>103</v>
      </c>
      <c r="B11">
        <v>2</v>
      </c>
      <c r="C11" t="s">
        <v>96</v>
      </c>
      <c r="D11" t="s" s="13">
        <v>107</v>
      </c>
      <c r="E11" t="s" s="13"/>
      <c r="F11"/>
    </row>
    <row r="12">
      <c r="A12" t="s">
        <v>103</v>
      </c>
      <c r="B12">
        <v>3</v>
      </c>
      <c r="C12" t="s">
        <v>108</v>
      </c>
      <c r="D12" t="s" s="13">
        <v>109</v>
      </c>
      <c r="E12" t="s" s="13">
        <v>110</v>
      </c>
      <c r="F12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"FER-PAINSEIGLE · BOU.PAINS_CLASS · référence : "&amp;Besoins!B3&amp;" "&amp;Besoins!C3&amp;" · multiplicateur réglable sur la feuille ""Besoins"""</f>
        <v>FER-PAINSEIGLE · BOU.PAINS_CLASS · référence : 1,005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farine seigle (400g), farine tradition (100g), eau (340g), sel (11g), levure (5g) et levain dur (150g), 8 min lent puis 2 min moyen.</v>
      </c>
      <c r="C5"/>
      <c r="D5"/>
    </row>
    <row r="6">
      <c r="A6"/>
      <c r="B6" t="s">
        <v>115</v>
      </c>
      <c r="C6" s="11">
        <f>'Besoins'!$B$2*0.4</f>
        <v>0.4</v>
      </c>
      <c r="D6" t="s">
        <v>25</v>
      </c>
    </row>
    <row r="7">
      <c r="A7"/>
      <c r="B7" t="str">
        <f>Besoins!B10</f>
        <v>Farine de tradition française T65</v>
      </c>
      <c r="C7" s="11">
        <f>Besoins!E10</f>
        <v>0.1</v>
      </c>
      <c r="D7" t="str">
        <f>Besoins!F10</f>
        <v>kg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Besoins!B12</f>
        <v>Sel fin de cuisine</v>
      </c>
      <c r="C9" s="11">
        <f>Besoins!E12</f>
        <v>0.011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">
        <v>117</v>
      </c>
      <c r="C11" s="11">
        <f>'Besoins'!$B$2*0.15</f>
        <v>0.15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118</v>
      </c>
      <c r="B13" t="str" s="13">
        <f>"[POINTER] "&amp;Procedure!D3</f>
        <v>[POINTER] Pointer, diviser en 3 pâtons de 335g, bouler, détendre au réfrigérateur.</v>
      </c>
      <c r="C13"/>
      <c r="D13"/>
    </row>
    <row r="14">
      <c r="A14" t="s" s="16">
        <v>119</v>
      </c>
      <c r="B14" t="str" s="13">
        <f>"[FAÇONNER] "&amp;Procedure!D4</f>
        <v>[FAÇONNER] Façonner en bâtard, dans les moules, soudure vers le haut, farine.</v>
      </c>
      <c r="C14"/>
      <c r="D14"/>
    </row>
    <row r="15">
      <c r="A15" t="s" s="16">
        <v>120</v>
      </c>
      <c r="B15" t="str" s="13">
        <f>"[APPRÊTER] "&amp;Procedure!D5</f>
        <v>[APPRÊTER] Apprêt en étuve à 24°C. Enfourner avec buée.</v>
      </c>
      <c r="C15"/>
      <c r="D15"/>
    </row>
    <row r="16">
      <c r="A16"/>
      <c r="B16" t="str" s="17">
        <f>"ℹ "&amp;Procedure!E5</f>
        <v>ℹ</v>
      </c>
      <c r="C16"/>
      <c r="D16"/>
    </row>
    <row r="17">
      <c r="A17"/>
      <c r="B17"/>
      <c r="C17"/>
      <c r="D17"/>
    </row>
    <row r="18">
      <c r="A18" t="s" s="15">
        <v>121</v>
      </c>
      <c r="B18"/>
      <c r="C18"/>
      <c r="D18"/>
    </row>
    <row r="19">
      <c r="A19" t="s" s="16">
        <v>114</v>
      </c>
      <c r="B19" t="str" s="13">
        <f>Procedure!D6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122</v>
      </c>
      <c r="C20" s="11">
        <f>'Besoins'!$B$2*0.03</f>
        <v>0.03</v>
      </c>
      <c r="D20" t="s">
        <v>25</v>
      </c>
    </row>
    <row r="21">
      <c r="A21"/>
      <c r="B21" t="s">
        <v>116</v>
      </c>
      <c r="C21" s="11">
        <f>'Besoins'!$B$2*0.04</f>
        <v>0.04</v>
      </c>
      <c r="D21" t="s">
        <v>35</v>
      </c>
    </row>
    <row r="22">
      <c r="A22"/>
      <c r="B22" t="str" s="17">
        <f>"ℹ "&amp;Procedure!E6</f>
        <v>ℹ</v>
      </c>
      <c r="C22"/>
      <c r="D22"/>
    </row>
    <row r="23">
      <c r="A23" t="s" s="16">
        <v>118</v>
      </c>
      <c r="B23" t="str" s="13">
        <f>"[INCORPORER] "&amp;Procedure!D7</f>
        <v>[INCORPORER] Incorporer la farine de meule T80 (160g), mélanger 5 min vitesse lente.</v>
      </c>
      <c r="C23"/>
      <c r="D23"/>
    </row>
    <row r="24">
      <c r="A24"/>
      <c r="B24" t="str">
        <f>Besoins!B9</f>
        <v>Farine de blé T80 semi-complète</v>
      </c>
      <c r="C24" s="11">
        <f>Besoins!E9</f>
        <v>0.08</v>
      </c>
      <c r="D24" t="str">
        <f>Besoins!F9</f>
        <v>kg</v>
      </c>
    </row>
    <row r="25">
      <c r="A25" t="s" s="16">
        <v>119</v>
      </c>
      <c r="B25" t="str" s="13">
        <f>"[DÉBARRASSER] "&amp;Procedure!D8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Procedure!D9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/>
      <c r="B28"/>
      <c r="C28"/>
      <c r="D28"/>
    </row>
    <row r="29">
      <c r="A29" t="s" s="15">
        <v>123</v>
      </c>
      <c r="B29"/>
      <c r="C29"/>
      <c r="D29"/>
    </row>
    <row r="30">
      <c r="A30" t="s" s="16">
        <v>114</v>
      </c>
      <c r="B30" t="str" s="13">
        <f>"[VERSER] "&amp;Procedure!D10</f>
        <v>[VERSER] Dans un saladier, verser le miel (5g) et l'eau (100g) à 45°C, mélanger pour dissoudre.</v>
      </c>
      <c r="C30"/>
      <c r="D30"/>
    </row>
    <row r="31">
      <c r="A31"/>
      <c r="B31" t="str">
        <f>Besoins!B13</f>
        <v>Miel toutes fleurs vrac</v>
      </c>
      <c r="C31" s="11">
        <f>Besoins!E13</f>
        <v>0.000789</v>
      </c>
      <c r="D31" t="str">
        <f>Besoins!F13</f>
        <v>kg</v>
      </c>
    </row>
    <row r="32">
      <c r="A32"/>
      <c r="B32" t="s">
        <v>116</v>
      </c>
      <c r="C32" s="11">
        <f>'Besoins'!$B$2*0.0157894737</f>
        <v>0.015789</v>
      </c>
      <c r="D32" t="s">
        <v>35</v>
      </c>
    </row>
    <row r="33">
      <c r="A33"/>
      <c r="B33" t="str" s="17">
        <f>"ℹ "&amp;Procedure!E10</f>
        <v>ℹ</v>
      </c>
      <c r="C33"/>
      <c r="D33"/>
    </row>
    <row r="34">
      <c r="A34" t="s" s="16">
        <v>118</v>
      </c>
      <c r="B34" t="str" s="13">
        <f>"[INCORPORER] "&amp;Procedure!D11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'Besoins'!$B$2*0.0134210526</f>
        <v>0.013421</v>
      </c>
      <c r="D35" t="s">
        <v>25</v>
      </c>
    </row>
    <row r="36">
      <c r="A36" t="s" s="16">
        <v>119</v>
      </c>
      <c r="B36" t="str" s="13">
        <f>"[METTRE] "&amp;Procedure!D12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"&amp;Procedure!E12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2026-07-31T23:39:22Z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2026-07-31T23:39:22Z</dcterms:modified>
  <cp:revision>1</cp:revision>
</cp:coreProperties>
</file>