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<sst xmlns="http://schemas.openxmlformats.org/spreadsheetml/2006/main" count="115" uniqueCount="115">
  <si>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</si>
  <si>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</si>
  <si>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Pâte levée feuilletée (Ferrandi)</t>
  </si>
  <si>
    <t>Code</t>
  </si>
  <si>
    <t>FER-PATLEVFEUIL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</si>
  <si>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</si>
  <si>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</si>
  <si>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</si>
  <si>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</si>
  <si>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</si>
  <si>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</si>
  <si>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</si>
  <si>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</si>
  <si>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</si>
  <si>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</si>
  <si>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</si>
  <si>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</si>
  <si>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</si>
  <si>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</si>
  <si>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</si>
  <si>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</si>
  <si>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</si>
  <si>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</si>
  <si>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</si>
  <si>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</si>
  <si>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</si>
  <si>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</si>
  <si>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</si>
  <si>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</si>
  <si>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</si>
  <si>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</si>
  <si>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</si>
  <si>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</si>
  <si>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</si>
  <si>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</si>
  <si>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</si>
  <si>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</si>
  <si>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</si>
  <si>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</si>
  <si>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</si>
  <si>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</si>
  <si>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</si>
  <si>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</si>
  <si>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</si>
  <si>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</si>
  <si>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</si>
  <si>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</si>
  <si>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</si>
  <si>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</si>
  <si>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</si>
  <si>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</si>
  <si>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</si>
  <si>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</si>
  <si>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</si>
  <si>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</si>
  <si>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</si>
  <si>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</si>
  <si>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</si>
  <si>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</si>
  <si>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</si>
  <si>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0,607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</si>
  <si>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</si>
  <si>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</si>
  <si>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</si>
  <si>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</si>
  <si>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</si>
  <si>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</si>
  <si>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</si>
  <si>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</si>
  <si>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Beurre doux 82% MG plaquette</t>
  </si>
  <si>
    <t xml:space="preserve">    ↳ Levure fraîche de boulanger</t>
  </si>
  <si>
    <t xml:space="preserve">    ↳ Sel fin de cuisine</t>
  </si>
  <si>
    <t xml:space="preserve">    ↳ Beurre de tourage (Ferrandi)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</si>
  <si>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</si>
  <si>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</si>
  <si>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</si>
  <si>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</si>
  <si>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</si>
  <si>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</si>
  <si>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</si>
  <si>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</si>
  <si>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</si>
  <si>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</si>
  <si>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</si>
  <si>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</si>
  <si>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</si>
  <si>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</si>
  <si>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</si>
  <si>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</si>
  <si>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</si>
  <si>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</si>
  <si>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</si>
  <si>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</si>
  <si>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</si>
  <si>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</si>
  <si>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</si>
  <si>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</si>
  <si>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</si>
  <si>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</si>
  <si>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</si>
  <si>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</si>
  <si>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</si>
  <si>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</si>
  <si>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Pâte levée feuilletée (Ferrandi)</t>
  </si>
  <si>
    <t>Pâte levée feuilletée (Ferrandi)  FER-PATLEVFEUIL</t>
  </si>
  <si>
    <t>1.</t>
  </si>
  <si>
    <t xml:space="preserve">    Beurre doux 82% MG plaquette</t>
  </si>
  <si>
    <t>2.</t>
  </si>
  <si>
    <t>3.</t>
  </si>
  <si>
    <t>4.</t>
  </si>
  <si>
    <t xml:space="preserve">    Beurre de tourage (Ferrandi)</t>
  </si>
  <si>
    <t>5.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</si>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</sst>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1.1845805</v>
      </c>
    </row>
    <row r="12">
      <c r="A12" t="s" s="3">
        <v>17</v>
      </c>
      <c r="B12" s="4">
        <v>1.9515329489292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1.1845805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0.607</v>
      </c>
      <c r="C3" t="s" s="10">
        <v>25</v>
      </c>
      <c r="D3"/>
      <c r="E3"/>
      <c r="F3"/>
    </row>
    <row r="4">
      <c r="A4" t="s">
        <v>26</v>
      </c>
      <c r="B4" s="11">
        <f>$B$2*B3</f>
        <v>0.607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0.135</v>
      </c>
      <c r="E7" s="11">
        <f>D7*$B$2</f>
        <v>0.135</v>
      </c>
      <c r="F7" t="s">
        <v>35</v>
      </c>
      <c r="G7" s="4">
        <f>E7*0.0043</f>
        <v>0.000581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E8*0.95</f>
        <v>0.11875</v>
      </c>
    </row>
    <row r="9">
      <c r="A9" t="s">
        <v>39</v>
      </c>
      <c r="B9" t="s">
        <v>40</v>
      </c>
      <c r="C9" t="s">
        <v>38</v>
      </c>
      <c r="D9" s="9">
        <v>0.125</v>
      </c>
      <c r="E9" s="11">
        <f>D9*$B$2</f>
        <v>0.125</v>
      </c>
      <c r="F9" t="s">
        <v>25</v>
      </c>
      <c r="G9" s="4">
        <f>E9*0.82</f>
        <v>0.1025</v>
      </c>
    </row>
    <row r="10">
      <c r="A10" t="s">
        <v>41</v>
      </c>
      <c r="B10" t="s">
        <v>42</v>
      </c>
      <c r="C10" t="s">
        <v>43</v>
      </c>
      <c r="D10" s="9">
        <v>0.16</v>
      </c>
      <c r="E10" s="11">
        <f>D10*$B$2</f>
        <v>0.16</v>
      </c>
      <c r="F10" t="s">
        <v>25</v>
      </c>
      <c r="G10" s="4">
        <f>E10*5.2</f>
        <v>0.832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25</v>
      </c>
      <c r="G11" s="4">
        <f>E11*5.2</f>
        <v>0.078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53</v>
      </c>
      <c r="B14" t="s">
        <v>54</v>
      </c>
      <c r="C14" t="s">
        <v>55</v>
      </c>
      <c r="D14" s="9">
        <v>0.03</v>
      </c>
      <c r="E14" s="11">
        <f>D14*$B$2</f>
        <v>0.03</v>
      </c>
      <c r="F14" t="s">
        <v>25</v>
      </c>
      <c r="G14" s="4">
        <f>E14*0.82</f>
        <v>0.0246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0.607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0.125</v>
      </c>
      <c r="E3" t="s">
        <v>25</v>
      </c>
      <c r="F3" t="s">
        <v>38</v>
      </c>
    </row>
    <row r="4">
      <c r="A4">
        <v>1</v>
      </c>
      <c r="B4" t="s">
        <v>65</v>
      </c>
      <c r="C4" t="s">
        <v>64</v>
      </c>
      <c r="D4" s="11">
        <v>0.125</v>
      </c>
      <c r="E4" t="s">
        <v>25</v>
      </c>
      <c r="F4" t="s">
        <v>38</v>
      </c>
    </row>
    <row r="5">
      <c r="A5">
        <v>1</v>
      </c>
      <c r="B5" t="s">
        <v>66</v>
      </c>
      <c r="C5" t="s">
        <v>64</v>
      </c>
      <c r="D5" s="11">
        <v>0.135</v>
      </c>
      <c r="E5" t="s">
        <v>35</v>
      </c>
      <c r="F5" t="s">
        <v>34</v>
      </c>
    </row>
    <row r="6">
      <c r="A6">
        <v>1</v>
      </c>
      <c r="B6" t="s">
        <v>67</v>
      </c>
      <c r="C6" t="s">
        <v>64</v>
      </c>
      <c r="D6" s="11">
        <v>0.015</v>
      </c>
      <c r="E6" t="s">
        <v>25</v>
      </c>
      <c r="F6" t="s">
        <v>46</v>
      </c>
    </row>
    <row r="7">
      <c r="A7">
        <v>1</v>
      </c>
      <c r="B7" t="s">
        <v>68</v>
      </c>
      <c r="C7" t="s">
        <v>64</v>
      </c>
      <c r="D7" s="11">
        <v>0.03</v>
      </c>
      <c r="E7" t="s">
        <v>25</v>
      </c>
      <c r="F7" t="s">
        <v>55</v>
      </c>
    </row>
    <row r="8">
      <c r="A8">
        <v>1</v>
      </c>
      <c r="B8" t="s">
        <v>69</v>
      </c>
      <c r="C8" t="s">
        <v>64</v>
      </c>
      <c r="D8" s="11">
        <v>0.01</v>
      </c>
      <c r="E8" t="s">
        <v>25</v>
      </c>
      <c r="F8" t="s">
        <v>43</v>
      </c>
    </row>
    <row r="9">
      <c r="A9">
        <v>1</v>
      </c>
      <c r="B9" t="s">
        <v>70</v>
      </c>
      <c r="C9" t="s">
        <v>64</v>
      </c>
      <c r="D9" s="11">
        <v>0.012</v>
      </c>
      <c r="E9" t="s">
        <v>25</v>
      </c>
      <c r="F9" t="s">
        <v>49</v>
      </c>
    </row>
    <row r="10">
      <c r="A10">
        <v>1</v>
      </c>
      <c r="B10" t="s">
        <v>71</v>
      </c>
      <c r="C10" t="s">
        <v>64</v>
      </c>
      <c r="D10" s="11">
        <v>0.005</v>
      </c>
      <c r="E10" t="s">
        <v>25</v>
      </c>
      <c r="F10" t="s">
        <v>52</v>
      </c>
    </row>
    <row r="11">
      <c r="A11">
        <v>1</v>
      </c>
      <c r="B11" t="s">
        <v>72</v>
      </c>
      <c r="C11" t="s">
        <v>61</v>
      </c>
      <c r="D11" s="11">
        <v>0.15</v>
      </c>
      <c r="E11" t="s">
        <v>25</v>
      </c>
      <c r="F11" t="s">
        <v>62</v>
      </c>
    </row>
    <row r="12">
      <c r="A12">
        <v>2</v>
      </c>
      <c r="B12" t="s">
        <v>73</v>
      </c>
      <c r="C12" t="s">
        <v>64</v>
      </c>
      <c r="D12" s="11">
        <v>0.15</v>
      </c>
      <c r="E12" t="s">
        <v>25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inlineStr" s="13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2" t="s" s="13">
        <v>80</v>
      </c>
      <c r="F2" t="s">
        <v>81</v>
      </c>
    </row>
    <row r="3">
      <c r="A3" t="s">
        <v>2</v>
      </c>
      <c r="B3">
        <v>2</v>
      </c>
      <c r="C3" t="s">
        <v>82</v>
      </c>
      <c r="D3" t="s" s="13">
        <v>83</v>
      </c>
      <c r="E3" t="s" s="13">
        <v>84</v>
      </c>
      <c r="F3" t="s">
        <v>85</v>
      </c>
    </row>
    <row r="4">
      <c r="A4" t="s">
        <v>2</v>
      </c>
      <c r="B4">
        <v>3</v>
      </c>
      <c r="C4" t="s">
        <v>86</v>
      </c>
      <c r="D4" t="s" s="13">
        <v>87</v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s" s="13">
        <v>90</v>
      </c>
      <c r="E5" t="s" s="13"/>
      <c r="F5" t="s">
        <v>85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/>
    </row>
    <row r="7">
      <c r="A7" t="s">
        <v>2</v>
      </c>
      <c r="B7">
        <v>6</v>
      </c>
      <c r="C7" t="s">
        <v>86</v>
      </c>
      <c r="D7" t="s" s="13">
        <v>93</v>
      </c>
      <c r="E7" t="s" s="13"/>
      <c r="F7" t="s">
        <v>85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 t="s">
        <v>88</v>
      </c>
    </row>
    <row r="9">
      <c r="A9" t="s">
        <v>96</v>
      </c>
      <c r="B9">
        <v>1</v>
      </c>
      <c r="C9" t="s">
        <v>97</v>
      </c>
      <c r="D9" t="s" s="13">
        <v>98</v>
      </c>
      <c r="E9" t="s" s="13"/>
      <c r="F9" t="s">
        <v>99</v>
      </c>
    </row>
    <row r="10">
      <c r="A10" t="s">
        <v>96</v>
      </c>
      <c r="B10">
        <v>2</v>
      </c>
      <c r="C10" t="s">
        <v>91</v>
      </c>
      <c r="D10" t="s" s="13">
        <v>100</v>
      </c>
      <c r="E10" t="s" s="13"/>
      <c r="F10"/>
    </row>
    <row r="11">
      <c r="A11" t="s">
        <v>96</v>
      </c>
      <c r="B11">
        <v>3</v>
      </c>
      <c r="C11" t="s">
        <v>91</v>
      </c>
      <c r="D11" t="s" s="13">
        <v>101</v>
      </c>
      <c r="E11" t="s" s="13"/>
      <c r="F11"/>
    </row>
    <row r="12">
      <c r="A12" t="s">
        <v>96</v>
      </c>
      <c r="B12">
        <v>4</v>
      </c>
      <c r="C12"/>
      <c r="D12" t="s" s="13">
        <v>102</v>
      </c>
      <c r="E12" t="s" s="13"/>
      <c r="F12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4">
        <f>"FER-PATLEVFEUIL · BOU.PAINS_VIENNOIS · référence : "&amp;Besoins!B3&amp;" "&amp;Besoins!C3&amp;" · multiplicateur réglable sur la feuille ""Besoins"""</f>
        <v>FER-PATLEVFEUIL · BOU.PAINS_VIENNOIS · référence : 0,607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104</v>
      </c>
      <c r="B4"/>
      <c r="C4"/>
      <c r="D4"/>
    </row>
    <row r="5">
      <c r="A5" t="s" s="16">
        <v>105</v>
      </c>
      <c r="B5" t="str" s="13">
        <f>Procedure!D2</f>
        <v>Dans la cuve du robot (crochet), fraser les 2 farines (125g+125g), l'eau (135g), la poudre de lait (15g), le sucre (30g), le beurre (10g), la levure (12g) et le sel (5g) — vitesse lente jusqu'à mélange homogène.</v>
      </c>
      <c r="C5"/>
      <c r="D5"/>
    </row>
    <row r="6">
      <c r="A6"/>
      <c r="B6" t="str">
        <f>Besoins!B8</f>
        <v>Farine de gruau T45 (force boulangère)</v>
      </c>
      <c r="C6" s="11">
        <f>Besoins!E8</f>
        <v>0.125</v>
      </c>
      <c r="D6" t="str">
        <f>Besoins!F8</f>
        <v>kg</v>
      </c>
    </row>
    <row r="7">
      <c r="A7"/>
      <c r="B7" t="str">
        <f>Besoins!B9</f>
        <v>Farine de tradition française T65</v>
      </c>
      <c r="C7" s="11">
        <f>Besoins!E9</f>
        <v>0.125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0.135</v>
      </c>
      <c r="D8" t="str">
        <f>Besoins!F7</f>
        <v>lt</v>
      </c>
    </row>
    <row r="9">
      <c r="A9"/>
      <c r="B9" t="str">
        <f>Besoins!B11</f>
        <v>Lait entier en poudre 26% MG</v>
      </c>
      <c r="C9" s="11">
        <f>Besoins!E11</f>
        <v>0.015</v>
      </c>
      <c r="D9" t="str">
        <f>Besoins!F11</f>
        <v>kg</v>
      </c>
    </row>
    <row r="10">
      <c r="A10"/>
      <c r="B10" t="str">
        <f>Besoins!B14</f>
        <v>Sucre blanc cristal sac 25 kg</v>
      </c>
      <c r="C10" s="11">
        <f>Besoins!E14</f>
        <v>0.03</v>
      </c>
      <c r="D10" t="str">
        <f>Besoins!F14</f>
        <v>kg</v>
      </c>
    </row>
    <row r="11">
      <c r="A11"/>
      <c r="B11" t="s">
        <v>106</v>
      </c>
      <c r="C11" s="11">
        <f>'Besoins'!$B$2*0.01</f>
        <v>0.01</v>
      </c>
      <c r="D11" t="s">
        <v>25</v>
      </c>
    </row>
    <row r="12">
      <c r="A12"/>
      <c r="B12" t="str">
        <f>Besoins!B12</f>
        <v>Levure fraîche de boulanger</v>
      </c>
      <c r="C12" s="11">
        <f>Besoins!E12</f>
        <v>0.012</v>
      </c>
      <c r="D12" t="str">
        <f>Besoins!F12</f>
        <v>kg</v>
      </c>
    </row>
    <row r="13">
      <c r="A13"/>
      <c r="B13" t="str">
        <f>Besoins!B13</f>
        <v>Sel fin de cuisine</v>
      </c>
      <c r="C13" s="11">
        <f>Besoins!E13</f>
        <v>0.005</v>
      </c>
      <c r="D13" t="str">
        <f>Besoins!F13</f>
        <v>kg</v>
      </c>
    </row>
    <row r="14">
      <c r="A14"/>
      <c r="B14" t="str" s="17">
        <f>"ℹ "&amp;Procedure!E2</f>
        <v>ℹ</v>
      </c>
      <c r="C14"/>
      <c r="D14"/>
    </row>
    <row r="15">
      <c r="A15" t="s" s="16">
        <v>107</v>
      </c>
      <c r="B15" t="str" s="13">
        <f>"[PÉTRIR] "&amp;Procedure!D3</f>
        <v>[PÉTRIR] Pétrir vitesse rapide pour une pâte souple et élastique. Former une boule, couvrir, laisser pointer à température ambiante.</v>
      </c>
      <c r="C15"/>
      <c r="D15"/>
    </row>
    <row r="16">
      <c r="A16"/>
      <c r="B16" t="str" s="17">
        <f>"ℹ "&amp;Procedure!E3</f>
        <v>ℹ</v>
      </c>
      <c r="C16"/>
      <c r="D16"/>
    </row>
    <row r="17">
      <c r="A17" t="s" s="16">
        <v>108</v>
      </c>
      <c r="B17" t="str" s="13">
        <f>"[ABAISSER] "&amp;Procedure!D4</f>
        <v>[ABAISSER] Abaisser en rectangle 30×20cm, 6mm d'épaisseur. Filmer, réserver au congélateur.</v>
      </c>
      <c r="C17"/>
      <c r="D17"/>
    </row>
    <row r="18">
      <c r="A18" t="s" s="16">
        <v>109</v>
      </c>
      <c r="B18" t="str" s="13">
        <f>"[ÉTENDRE] "&amp;Procedure!D5</f>
        <v>[ÉTENDRE] Étaler le beurre de tourage (150g) en rectangle 20×15cm, réserver au réfrigérateur puis placer au milieu de la pâte.</v>
      </c>
      <c r="C18"/>
      <c r="D18"/>
    </row>
    <row r="19">
      <c r="A19"/>
      <c r="B19" t="s">
        <v>110</v>
      </c>
      <c r="C19" s="11">
        <f>'Besoins'!$B$2*0.15</f>
        <v>0.15</v>
      </c>
      <c r="D19" t="s">
        <v>25</v>
      </c>
    </row>
    <row r="20">
      <c r="A20" t="s" s="16">
        <v>111</v>
      </c>
      <c r="B20" t="str" s="13">
        <f>"[BEURRER] "&amp;Procedure!D6</f>
        <v>[BEURRER] Refermer la pâte sur le beurre, inciser de chaque côté dans l'épaisseur.</v>
      </c>
      <c r="C20"/>
      <c r="D20"/>
    </row>
    <row r="21">
      <c r="A21" t="s" s="16">
        <v>112</v>
      </c>
      <c r="B21" t="str" s="13">
        <f>"[ABAISSER] "&amp;Procedure!D7</f>
        <v>[ABAISSER] Abaisser en rectangle 60×20cm, 6mm d'épaisseur. Rabattre les extrémités vers le centre (1/3-2/3), replier en deux (tour double). Réserver au congélateur.</v>
      </c>
      <c r="C21"/>
      <c r="D21"/>
    </row>
    <row r="22">
      <c r="A22" t="s" s="16">
        <v>113</v>
      </c>
      <c r="B22" t="str" s="13">
        <f>"[INCISER] "&amp;Procedure!D8</f>
        <v>[INCISER] Inciser de chaque côté, recommencer l'abaisse et le tour double, faire refroidir au congélateur avant utilisation.</v>
      </c>
      <c r="C22"/>
      <c r="D22"/>
    </row>
    <row r="23">
      <c r="A23"/>
      <c r="B23"/>
      <c r="C23"/>
      <c r="D23"/>
    </row>
    <row r="24">
      <c r="A24" t="s" s="15">
        <v>114</v>
      </c>
      <c r="B24"/>
      <c r="C24"/>
      <c r="D24"/>
    </row>
    <row r="25">
      <c r="A25" t="s" s="16">
        <v>105</v>
      </c>
      <c r="B25" t="str" s="13">
        <f>"[PLIER] "&amp;Procedure!D9</f>
        <v>[PLIER] Plier une feuille de papier cuisson 40×30cm en deux dans la longueur puis en trois pour marquer les plis (rectangle 20×10cm), déplier.</v>
      </c>
      <c r="C25"/>
      <c r="D25"/>
    </row>
    <row r="26">
      <c r="A26" t="s" s="16">
        <v>107</v>
      </c>
      <c r="B26" t="str" s="13">
        <f>"[BEURRER] "&amp;Procedure!D10</f>
        <v>[BEURRER] Poser le beurre (150g) au centre d'un des rectangles, fariner légèrement, taper au rouleau pour l'aplatir jusqu'aux marquages sans dépasser.</v>
      </c>
      <c r="C26"/>
      <c r="D26"/>
    </row>
    <row r="27">
      <c r="A27"/>
      <c r="B27" t="s">
        <v>106</v>
      </c>
      <c r="C27" s="11">
        <f>'Besoins'!$B$2*0.15</f>
        <v>0.15</v>
      </c>
      <c r="D27" t="s">
        <v>25</v>
      </c>
    </row>
    <row r="28">
      <c r="A28" t="s" s="16">
        <v>108</v>
      </c>
      <c r="B28" t="str" s="13">
        <f>"[BEURRER] "&amp;Procedure!D11</f>
        <v>[BEURRER] Replier la feuille sur le beurre en suivant les marquages, égaliser l'épaisseur au rouleau dans l'enveloppe de papier.</v>
      </c>
      <c r="C28"/>
      <c r="D28"/>
    </row>
    <row r="29">
      <c r="A29"/>
      <c r="B29" t="s">
        <v>106</v>
      </c>
      <c r="C29" s="11">
        <f>'Besoins'!$B$2*0.15</f>
        <v>0.15</v>
      </c>
      <c r="D29" t="s">
        <v>25</v>
      </c>
    </row>
    <row r="30">
      <c r="A30" t="s" s="16">
        <v>109</v>
      </c>
      <c r="B30" t="str" s="13">
        <f>Procedure!D12</f>
        <v>Réfrigérer avant utilisation.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18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1:D21"/>
    <mergeCell ref="B22:D22"/>
    <mergeCell ref="A24:D24"/>
    <mergeCell ref="B25:D25"/>
    <mergeCell ref="B26:D26"/>
    <mergeCell ref="B28:D28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2026-09-15T14:08:49Z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2026-09-15T14:08:49Z</dcterms:modified>
  <cp:revision>1</cp:revision>
</cp:coreProperties>
</file>