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<sst xmlns="http://schemas.openxmlformats.org/spreadsheetml/2006/main" count="125" uniqueCount="125">
  <si>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</si>
  <si>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</si>
  <si>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ECLAIR CRÈME CHANTILLY</t>
  </si>
  <si>
    <t>Code</t>
  </si>
  <si>
    <t>00000896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</si>
  <si>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</si>
  <si>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</si>
  <si>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</si>
  <si>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</si>
  <si>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</si>
  <si>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</si>
  <si>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</si>
  <si>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</si>
  <si>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</si>
  <si>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</si>
  <si>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</si>
  <si>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</si>
  <si>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</si>
  <si>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</si>
  <si>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</si>
  <si>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</si>
  <si>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</si>
  <si>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</si>
  <si>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</si>
  <si>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</si>
  <si>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</si>
  <si>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</si>
  <si>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</si>
  <si>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</si>
  <si>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</si>
  <si>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</si>
  <si>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</si>
  <si>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</si>
  <si>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</si>
  <si>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</si>
  <si>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</si>
  <si>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</si>
  <si>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</si>
  <si>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</si>
  <si>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</si>
  <si>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</si>
  <si>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</si>
  <si>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</si>
  <si>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</si>
  <si>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</si>
  <si>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</si>
  <si>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</si>
  <si>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</si>
  <si>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</si>
  <si>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</si>
  <si>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</si>
  <si>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</si>
  <si>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</si>
  <si>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</si>
  <si>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</si>
  <si>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</si>
  <si>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</si>
  <si>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</si>
  <si>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</si>
  <si>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</si>
  <si>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</si>
  <si>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ECLAIR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</si>
  <si>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</si>
  <si>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</si>
  <si>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</si>
  <si>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</si>
  <si>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</si>
  <si>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</si>
  <si>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</si>
  <si>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</si>
  <si>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</si>
  <si>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</si>
  <si>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</si>
  <si>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</si>
  <si>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</si>
  <si>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</si>
  <si>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</si>
  <si>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</si>
  <si>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</si>
  <si>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</si>
  <si>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</si>
  <si>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</si>
  <si>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</si>
  <si>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</si>
  <si>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</si>
  <si>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</si>
  <si>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</si>
  <si>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</si>
  <si>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</si>
  <si>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</si>
  <si>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</si>
  <si>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</si>
  <si>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</si>
  <si>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</si>
  <si>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</si>
  <si>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</si>
  <si>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</si>
  <si>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</si>
  <si>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</si>
  <si>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</si>
  <si>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</si>
  <si>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</si>
  <si>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</si>
  <si>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</si>
  <si>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</si>
  <si>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</si>
  <si>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</si>
  <si>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</si>
  <si>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</si>
  <si>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</si>
  <si>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</si>
  <si>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</si>
  <si>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ECLAIR CRÈME CHANTILLY</t>
  </si>
  <si>
    <t>ECLAIR CRÈME CHANTILLY  00000896</t>
  </si>
  <si>
    <t>↳ ECLAIR (VIDE)  00000897</t>
  </si>
  <si>
    <t>1.</t>
  </si>
  <si>
    <t>2.</t>
  </si>
  <si>
    <t>3.</t>
  </si>
  <si>
    <t>↳ PÂTE À CHOUX (B)  00000343</t>
  </si>
  <si>
    <t xml:space="preserve">    SUCRE (S2)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</si>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</sst>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0.8611911952</v>
      </c>
    </row>
    <row r="12">
      <c r="A12" t="s" s="4">
        <v>18</v>
      </c>
      <c r="B12" s="5">
        <v>0.14353186586667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0.8611911952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0.008</v>
      </c>
      <c r="E7" s="12">
        <f>D7*$B$2</f>
        <v>0.008</v>
      </c>
      <c r="F7" t="s">
        <v>36</v>
      </c>
      <c r="G7" s="5">
        <f>E7*0.022064</f>
        <v>0.000177</v>
      </c>
    </row>
    <row r="8">
      <c r="A8" t="s" s="3">
        <v>37</v>
      </c>
      <c r="B8" t="s">
        <v>38</v>
      </c>
      <c r="C8" t="s">
        <v>39</v>
      </c>
      <c r="D8" s="10">
        <v>0.006</v>
      </c>
      <c r="E8" s="12">
        <f>D8*$B$2</f>
        <v>0.006</v>
      </c>
      <c r="F8" t="s">
        <v>36</v>
      </c>
      <c r="G8" s="5">
        <f>E8*3.9514</f>
        <v>0.023708</v>
      </c>
    </row>
    <row r="9">
      <c r="A9" t="s" s="3">
        <v>40</v>
      </c>
      <c r="B9" t="s">
        <v>41</v>
      </c>
      <c r="C9" t="s">
        <v>39</v>
      </c>
      <c r="D9" s="10">
        <v>0.3</v>
      </c>
      <c r="E9" s="12">
        <f>D9*$B$2</f>
        <v>0.3</v>
      </c>
      <c r="F9" t="s">
        <v>42</v>
      </c>
      <c r="G9" s="5">
        <f>E9*2.5335</f>
        <v>0.76005</v>
      </c>
    </row>
    <row r="10">
      <c r="A10" t="s" s="3">
        <v>43</v>
      </c>
      <c r="B10" t="s">
        <v>44</v>
      </c>
      <c r="C10" t="s">
        <v>45</v>
      </c>
      <c r="D10" s="10">
        <v>0.2</v>
      </c>
      <c r="E10" s="12">
        <f>D10*$B$2</f>
        <v>0.2</v>
      </c>
      <c r="F10" t="s">
        <v>26</v>
      </c>
      <c r="G10" s="5">
        <f>E10*0.27</f>
        <v>0.054</v>
      </c>
    </row>
    <row r="11">
      <c r="A11" t="s" s="3">
        <v>46</v>
      </c>
      <c r="B11" t="s">
        <v>47</v>
      </c>
      <c r="C11" t="s">
        <v>48</v>
      </c>
      <c r="D11" s="10">
        <v>0.013</v>
      </c>
      <c r="E11" s="12">
        <f>D11*$B$2</f>
        <v>0.013</v>
      </c>
      <c r="F11" t="s">
        <v>42</v>
      </c>
      <c r="G11" s="5">
        <f>E11*0.003</f>
        <v>0.000039</v>
      </c>
    </row>
    <row r="12">
      <c r="A12" t="s" s="3">
        <v>49</v>
      </c>
      <c r="B12" t="s">
        <v>50</v>
      </c>
      <c r="C12" t="s">
        <v>48</v>
      </c>
      <c r="D12" s="10">
        <v>0.0002</v>
      </c>
      <c r="E12" s="12">
        <f>D12*$B$2</f>
        <v>0.0002</v>
      </c>
      <c r="F12" t="s">
        <v>36</v>
      </c>
      <c r="G12" s="5">
        <f>E12*0.186416</f>
        <v>0.000037</v>
      </c>
    </row>
    <row r="13">
      <c r="A13" t="s" s="3">
        <v>51</v>
      </c>
      <c r="B13" t="s">
        <v>52</v>
      </c>
      <c r="C13" t="s">
        <v>53</v>
      </c>
      <c r="D13" s="10">
        <v>0.0244</v>
      </c>
      <c r="E13" s="12">
        <f>D13*$B$2</f>
        <v>0.0244</v>
      </c>
      <c r="F13" t="s">
        <v>36</v>
      </c>
      <c r="G13" s="5">
        <f>E13*0.95</f>
        <v>0.02318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6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6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0.039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0.013</v>
      </c>
      <c r="E5" t="s">
        <v>42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</v>
      </c>
      <c r="E6" t="s">
        <v>36</v>
      </c>
      <c r="F6" t="s">
        <v>48</v>
      </c>
    </row>
    <row r="7">
      <c r="A7">
        <v>3</v>
      </c>
      <c r="B7" t="s">
        <v>68</v>
      </c>
      <c r="C7" t="s">
        <v>66</v>
      </c>
      <c r="D7" s="12">
        <v>0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0.006</v>
      </c>
      <c r="E8" t="s">
        <v>36</v>
      </c>
      <c r="F8" t="s">
        <v>39</v>
      </c>
    </row>
    <row r="9">
      <c r="A9">
        <v>3</v>
      </c>
      <c r="B9" t="s">
        <v>70</v>
      </c>
      <c r="C9" t="s">
        <v>66</v>
      </c>
      <c r="D9" s="12">
        <v>0.008</v>
      </c>
      <c r="E9" t="s">
        <v>36</v>
      </c>
      <c r="F9" t="s">
        <v>35</v>
      </c>
    </row>
    <row r="10">
      <c r="A10">
        <v>3</v>
      </c>
      <c r="B10" t="s">
        <v>71</v>
      </c>
      <c r="C10" t="s">
        <v>59</v>
      </c>
      <c r="D10" s="12">
        <v>0.2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0.011</v>
      </c>
      <c r="E11" t="s">
        <v>42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0.2</v>
      </c>
      <c r="E12" t="s">
        <v>26</v>
      </c>
      <c r="F12" t="s">
        <v>45</v>
      </c>
    </row>
    <row r="13">
      <c r="A13">
        <v>1</v>
      </c>
      <c r="B13" t="s">
        <v>75</v>
      </c>
      <c r="C13" t="s">
        <v>59</v>
      </c>
      <c r="D13" s="12">
        <v>0.324</v>
      </c>
      <c r="E13" t="s">
        <v>36</v>
      </c>
      <c r="F13" t="s">
        <v>62</v>
      </c>
    </row>
    <row r="14">
      <c r="A14">
        <v>2</v>
      </c>
      <c r="B14" t="s">
        <v>76</v>
      </c>
      <c r="C14" t="s">
        <v>66</v>
      </c>
      <c r="D14" s="12">
        <v>0.3</v>
      </c>
      <c r="E14" t="s">
        <v>42</v>
      </c>
      <c r="F14" t="s">
        <v>39</v>
      </c>
    </row>
    <row r="15">
      <c r="A15">
        <v>2</v>
      </c>
      <c r="B15" t="s">
        <v>77</v>
      </c>
      <c r="C15" t="s">
        <v>66</v>
      </c>
      <c r="D15" s="12">
        <v>0.024</v>
      </c>
      <c r="E15" t="s">
        <v>36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>
        <v>1</v>
      </c>
      <c r="C3" t="s">
        <v>85</v>
      </c>
      <c r="D3" t="s" s="14">
        <v>86</v>
      </c>
      <c r="E3" t="s" s="14">
        <v>87</v>
      </c>
      <c r="F3"/>
    </row>
    <row r="4">
      <c r="A4" t="s">
        <v>84</v>
      </c>
      <c r="B4">
        <v>2</v>
      </c>
      <c r="C4" t="s">
        <v>88</v>
      </c>
      <c r="D4" t="s" s="14">
        <v>89</v>
      </c>
      <c r="E4" t="s" s="14">
        <v>90</v>
      </c>
      <c r="F4"/>
    </row>
    <row r="5">
      <c r="A5" t="s">
        <v>84</v>
      </c>
      <c r="B5">
        <v>3</v>
      </c>
      <c r="C5" t="s">
        <v>91</v>
      </c>
      <c r="D5" t="s" s="14">
        <v>92</v>
      </c>
      <c r="E5" t="s" s="14">
        <v>93</v>
      </c>
      <c r="F5"/>
    </row>
    <row r="6">
      <c r="A6" t="s">
        <v>94</v>
      </c>
      <c r="B6">
        <v>1</v>
      </c>
      <c r="C6" t="s">
        <v>95</v>
      </c>
      <c r="D6" t="s" s="14">
        <v>96</v>
      </c>
      <c r="E6" t="s" s="14">
        <v>97</v>
      </c>
      <c r="F6"/>
    </row>
    <row r="7">
      <c r="A7" t="s">
        <v>94</v>
      </c>
      <c r="B7">
        <v>2</v>
      </c>
      <c r="C7" t="s">
        <v>98</v>
      </c>
      <c r="D7" t="s" s="14">
        <v>99</v>
      </c>
      <c r="E7" t="s" s="14">
        <v>100</v>
      </c>
      <c r="F7"/>
    </row>
    <row r="8">
      <c r="A8" t="s">
        <v>94</v>
      </c>
      <c r="B8">
        <v>3</v>
      </c>
      <c r="C8" t="s">
        <v>101</v>
      </c>
      <c r="D8" t="s" s="14">
        <v>102</v>
      </c>
      <c r="E8" t="s" s="14">
        <v>103</v>
      </c>
      <c r="F8"/>
    </row>
    <row r="9">
      <c r="A9" t="s">
        <v>94</v>
      </c>
      <c r="B9">
        <v>4</v>
      </c>
      <c r="C9" t="s">
        <v>104</v>
      </c>
      <c r="D9" t="s" s="14">
        <v>105</v>
      </c>
      <c r="E9" t="s" s="14">
        <v>106</v>
      </c>
      <c r="F9"/>
    </row>
    <row r="10">
      <c r="A10" t="s">
        <v>94</v>
      </c>
      <c r="B10">
        <v>5</v>
      </c>
      <c r="C10" t="s">
        <v>107</v>
      </c>
      <c r="D10" t="s" s="14">
        <v>108</v>
      </c>
      <c r="E10" t="s" s="14">
        <v>109</v>
      </c>
      <c r="F10"/>
    </row>
    <row r="11">
      <c r="A11" t="s">
        <v>94</v>
      </c>
      <c r="B11">
        <v>6</v>
      </c>
      <c r="C11" t="s">
        <v>101</v>
      </c>
      <c r="D11" t="s" s="14">
        <v>110</v>
      </c>
      <c r="E11" t="s" s="14"/>
      <c r="F11"/>
    </row>
    <row r="12">
      <c r="A12" t="s">
        <v>111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112</v>
      </c>
      <c r="B1"/>
      <c r="C1"/>
      <c r="D1"/>
    </row>
    <row r="2">
      <c r="A2" t="str" s="15">
        <f>"00000896 · PAT.INDIVIDUELS · référence : "&amp;Besoins!B3&amp;" "&amp;Besoins!C3&amp;" · multiplicateur réglable sur la feuille ""Besoins"""</f>
        <v>00000896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 t="s" s="18">
        <v>115</v>
      </c>
      <c r="B8" t="str" s="14">
        <f>"[COUCHER] "&amp;Procedure!D3</f>
        <v>[COUCHER] Coucher les eclairs a la poche munie d'une douille unie n12, sur plaque beurree, en quinconce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116</v>
      </c>
      <c r="B10" t="str" s="14">
        <f>"[DORER] "&amp;Procedure!D4</f>
        <v>[DORER] Dorer a l'oeuf entier battu au pinceau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117</v>
      </c>
      <c r="B12" t="str" s="14">
        <f>"[ENFOURNER] "&amp;Procedure!D5</f>
        <v>[ENFOURNER] Enfourner a four chaud puis baisser progressivement la temperature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6">
        <v>118</v>
      </c>
      <c r="B15"/>
      <c r="C15"/>
      <c r="D15"/>
    </row>
    <row r="16">
      <c r="A16" t="s" s="18">
        <v>115</v>
      </c>
      <c r="B16" t="str" s="14">
        <f>"[TAMISER] "&amp;Procedure!D6</f>
        <v>[TAMISER] farine T55 avant toutes étapes</v>
      </c>
      <c r="C16"/>
      <c r="D16"/>
    </row>
    <row r="17">
      <c r="A17"/>
      <c r="B17" t="str">
        <f>Besoins!B7</f>
        <v>FARINE (FLEUR DE FROMENT)</v>
      </c>
      <c r="C17" s="12">
        <f>Besoins!E7</f>
        <v>0.008</v>
      </c>
      <c r="D17" t="str">
        <f>Besoins!F7</f>
        <v>kg</v>
      </c>
    </row>
    <row r="18">
      <c r="A18"/>
      <c r="B18" t="str" s="17">
        <f>"ℹ "&amp;Procedure!E6</f>
        <v>ℹ</v>
      </c>
      <c r="C18"/>
      <c r="D18"/>
    </row>
    <row r="19">
      <c r="A19" t="s" s="18">
        <v>116</v>
      </c>
      <c r="B19" t="str" s="14">
        <f>"[BOUILLIR] "&amp;Procedure!D7</f>
        <v>[BOUILLIR] Si bassine du bateur inox direct sur feu vif avec la feuille ou spatule</v>
      </c>
      <c r="C19"/>
      <c r="D19"/>
    </row>
    <row r="20">
      <c r="A20"/>
      <c r="B20" t="str">
        <f>Besoins!B11</f>
        <v>EAU</v>
      </c>
      <c r="C20" s="12">
        <f>Besoins!E11</f>
        <v>0.013</v>
      </c>
      <c r="D20" t="str">
        <f>Besoins!F11</f>
        <v>lt</v>
      </c>
    </row>
    <row r="21">
      <c r="A21"/>
      <c r="B21" t="str">
        <f>Besoins!B12</f>
        <v>SEL</v>
      </c>
      <c r="C21" s="12">
        <f>Besoins!E12</f>
        <v>0.0002</v>
      </c>
      <c r="D21" t="str">
        <f>Besoins!F12</f>
        <v>kg</v>
      </c>
    </row>
    <row r="22">
      <c r="A22"/>
      <c r="B22" t="s">
        <v>119</v>
      </c>
      <c r="C22" s="12">
        <f>'Besoins'!$B$2*0.0004</f>
        <v>0.0004</v>
      </c>
      <c r="D22" t="s">
        <v>36</v>
      </c>
    </row>
    <row r="23">
      <c r="A23"/>
      <c r="B23" t="str">
        <f>Besoins!B8</f>
        <v>BEURRE</v>
      </c>
      <c r="C23" s="12">
        <f>Besoins!E8</f>
        <v>0.006</v>
      </c>
      <c r="D23" t="str">
        <f>Besoins!F8</f>
        <v>kg</v>
      </c>
    </row>
    <row r="24">
      <c r="A24"/>
      <c r="B24" t="str" s="17">
        <f>"ℹ "&amp;Procedure!E7</f>
        <v>ℹ</v>
      </c>
      <c r="C24"/>
      <c r="D24"/>
    </row>
    <row r="25">
      <c r="A25" t="s" s="18">
        <v>117</v>
      </c>
      <c r="B25" t="str" s="14">
        <f>"[MÉLANGER] "&amp;Procedure!D8</f>
        <v>[MÉLANGER] La farine dans le liquide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120</v>
      </c>
      <c r="B27" t="str" s="14">
        <f>"[DESSÉCHER] "&amp;Procedure!D9</f>
        <v>[DESSÉCHER] La panade à la spatule</v>
      </c>
      <c r="C27"/>
      <c r="D27"/>
    </row>
    <row r="28">
      <c r="A28"/>
      <c r="B28" t="str" s="17">
        <f>"ℹ "&amp;Procedure!E9</f>
        <v>ℹ</v>
      </c>
      <c r="C28"/>
      <c r="D28"/>
    </row>
    <row r="29">
      <c r="A29" t="s" s="18">
        <v>121</v>
      </c>
      <c r="B29" t="str" s="14">
        <f>"[INCORPORER] "&amp;Procedure!D10</f>
        <v>[INCORPORER] Les œufs entiers un à un</v>
      </c>
      <c r="C29"/>
      <c r="D29"/>
    </row>
    <row r="30">
      <c r="A30"/>
      <c r="B30" t="s">
        <v>122</v>
      </c>
      <c r="C30" s="12">
        <f>'Besoins'!$B$2*0.2</f>
        <v>0.2</v>
      </c>
      <c r="D30" t="s">
        <v>26</v>
      </c>
    </row>
    <row r="31">
      <c r="A31"/>
      <c r="B31" t="str" s="17">
        <f>"ℹ "&amp;Procedure!E10</f>
        <v>ℹ</v>
      </c>
      <c r="C31"/>
      <c r="D31"/>
    </row>
    <row r="32">
      <c r="A32" t="s" s="18">
        <v>123</v>
      </c>
      <c r="B32" t="str" s="14">
        <f>"[MÉLANGER] "&amp;Procedure!D11</f>
        <v>[MÉLANGER] Mélanger jusqu'au lissage complet et homogénéisations de la pâte , mettre de coté avec un linge humide jusqu'au dressage</v>
      </c>
      <c r="C32"/>
      <c r="D32"/>
    </row>
    <row r="33">
      <c r="A33"/>
      <c r="B33"/>
      <c r="C33"/>
      <c r="D33"/>
    </row>
    <row r="34">
      <c r="A34" t="s" s="16">
        <v>124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9">
        <v>23</v>
      </c>
      <c r="B37"/>
      <c r="C37"/>
      <c r="D37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  <mergeCell ref="B16:D16"/>
    <mergeCell ref="B18:D18"/>
    <mergeCell ref="B19:D19"/>
    <mergeCell ref="B24:D24"/>
    <mergeCell ref="B25:D25"/>
    <mergeCell ref="B26:D26"/>
    <mergeCell ref="B27:D27"/>
    <mergeCell ref="B28:D28"/>
    <mergeCell ref="B29:D29"/>
    <mergeCell ref="B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2026-08-01T07:35:26Z</dcterms:created>
  <dc:title>ECLAIR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2026-08-01T07:35:26Z</dcterms:modified>
  <cp:revision>1</cp:revision>
</cp:coreProperties>
</file>