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<sst xmlns="http://schemas.openxmlformats.org/spreadsheetml/2006/main" count="118" uniqueCount="118">
  <si>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</si>
  <si>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</si>
  <si>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Poire Belle-Helene (PDR)</t>
  </si>
  <si>
    <t>Code</t>
  </si>
  <si>
    <t>PDR-POIRE-HELENE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</si>
  <si>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</si>
  <si>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</si>
  <si>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</si>
  <si>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</si>
  <si>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</si>
  <si>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</si>
  <si>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</si>
  <si>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</si>
  <si>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</si>
  <si>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</si>
  <si>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</si>
  <si>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</si>
  <si>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</si>
  <si>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</si>
  <si>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</si>
  <si>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</si>
  <si>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</si>
  <si>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</si>
  <si>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</si>
  <si>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</si>
  <si>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</si>
  <si>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</si>
  <si>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</si>
  <si>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</si>
  <si>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</si>
  <si>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</si>
  <si>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</si>
  <si>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</si>
  <si>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</si>
  <si>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</si>
  <si>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</si>
  <si>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</si>
  <si>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</si>
  <si>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</si>
  <si>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</si>
  <si>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</si>
  <si>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</si>
  <si>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</si>
  <si>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</si>
  <si>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</si>
  <si>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</si>
  <si>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</si>
  <si>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</si>
  <si>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</si>
  <si>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</si>
  <si>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</si>
  <si>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</si>
  <si>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</si>
  <si>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</si>
  <si>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</si>
  <si>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</si>
  <si>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</si>
  <si>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</si>
  <si>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</si>
  <si>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</si>
  <si>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</si>
  <si>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</si>
  <si>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</si>
  <si>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</si>
  <si>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</si>
  <si>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</si>
  <si>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</si>
  <si>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</si>
  <si>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</si>
  <si>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</si>
  <si>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</si>
  <si>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</si>
  <si>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</si>
  <si>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</si>
  <si>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</si>
  <si>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POIRES</t>
  </si>
  <si>
    <t xml:space="preserve">    ↳ CITRON PULCO (JUS)</t>
  </si>
  <si>
    <t xml:space="preserve">    ↳ EAU</t>
  </si>
  <si>
    <t xml:space="preserve">    ↳ Sucre blanc cristal sac 25 kg</t>
  </si>
  <si>
    <t xml:space="preserve">    ↳ VANILLE (baton)</t>
  </si>
  <si>
    <t xml:space="preserve">    ↳ Chocolat noir 50% cacao pistoles sac 5kg</t>
  </si>
  <si>
    <t xml:space="preserve">    ↳ LAIT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</si>
  <si>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</si>
  <si>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</si>
  <si>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</si>
  <si>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</si>
  <si>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</si>
  <si>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</si>
  <si>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</si>
  <si>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</si>
  <si>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</si>
  <si>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</si>
  <si>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</si>
  <si>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</si>
  <si>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</si>
  <si>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</si>
  <si>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</si>
  <si>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</si>
  <si>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</si>
  <si>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</si>
  <si>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</si>
  <si>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</si>
  <si>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</si>
  <si>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</si>
  <si>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</si>
  <si>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</si>
  <si>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</si>
  <si>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</si>
  <si>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</si>
  <si>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</si>
  <si>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Poire Belle-Helene (PDR)</t>
  </si>
  <si>
    <t>Poire Belle-Helene (PDR)  PDR-POIRE-HELENE</t>
  </si>
  <si>
    <t>1.</t>
  </si>
  <si>
    <t>2.</t>
  </si>
  <si>
    <t>3.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</si>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</sst>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11.960694213992</v>
      </c>
    </row>
    <row r="12">
      <c r="A12" t="s" s="3">
        <v>17</v>
      </c>
      <c r="B12" s="4">
        <v>1.1960694213992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11.960694213992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1.20922</v>
      </c>
      <c r="E7" s="11">
        <f>D7*$B$2</f>
        <v>1.20922</v>
      </c>
      <c r="F7" t="s">
        <v>25</v>
      </c>
      <c r="G7" s="4">
        <f>E7*0.5902683518</f>
        <v>0.713764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2.986189</v>
      </c>
      <c r="E10" s="11">
        <f>D10*$B$2</f>
        <v>2.986189</v>
      </c>
      <c r="F10" t="s">
        <v>25</v>
      </c>
      <c r="G10" s="4">
        <f>E10*0.2699999888</f>
        <v>0.806271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E11*0.003</f>
        <v>0.003</v>
      </c>
    </row>
    <row r="12">
      <c r="A12" t="s">
        <v>48</v>
      </c>
      <c r="B12" t="s">
        <v>49</v>
      </c>
      <c r="C12" t="s">
        <v>50</v>
      </c>
      <c r="D12" s="9">
        <v>0.39</v>
      </c>
      <c r="E12" s="11">
        <f>D12*$B$2</f>
        <v>0.39</v>
      </c>
      <c r="F12" t="s">
        <v>41</v>
      </c>
      <c r="G12" s="4">
        <f>E12*18.3</f>
        <v>7.137</v>
      </c>
    </row>
    <row r="13">
      <c r="A13" t="s">
        <v>51</v>
      </c>
      <c r="B13" t="s">
        <v>52</v>
      </c>
      <c r="C13" t="s">
        <v>53</v>
      </c>
      <c r="D13" s="9">
        <v>0.375</v>
      </c>
      <c r="E13" s="11">
        <f>D13*$B$2</f>
        <v>0.375</v>
      </c>
      <c r="F13" t="s">
        <v>41</v>
      </c>
      <c r="G13" s="4">
        <f>E13*4.2</f>
        <v>1.575</v>
      </c>
    </row>
    <row r="14">
      <c r="A14" t="s" s="12">
        <v>54</v>
      </c>
      <c r="B14" t="s">
        <v>55</v>
      </c>
      <c r="C14" t="s">
        <v>44</v>
      </c>
      <c r="D14" s="9">
        <v>1.45922</v>
      </c>
      <c r="E14" s="11">
        <f>D14*$B$2</f>
        <v>1.45922</v>
      </c>
      <c r="F14" t="s">
        <v>38</v>
      </c>
      <c r="G14" s="4">
        <f>E14*0.5998999417</f>
        <v>0.875386</v>
      </c>
    </row>
    <row r="15">
      <c r="A15" t="s">
        <v>56</v>
      </c>
      <c r="B15" t="s">
        <v>57</v>
      </c>
      <c r="C15" t="s">
        <v>58</v>
      </c>
      <c r="D15" s="9">
        <v>0.947305</v>
      </c>
      <c r="E15" s="11">
        <f>D15*$B$2</f>
        <v>0.947305</v>
      </c>
      <c r="F15" t="s">
        <v>41</v>
      </c>
      <c r="G15" s="4">
        <f>E15*0.8199999693</f>
        <v>0.77679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41</v>
      </c>
      <c r="F3" t="s">
        <v>67</v>
      </c>
    </row>
    <row r="4">
      <c r="A4">
        <v>2</v>
      </c>
      <c r="B4" t="s">
        <v>68</v>
      </c>
      <c r="C4" t="s">
        <v>69</v>
      </c>
      <c r="D4" s="11">
        <v>0.709</v>
      </c>
      <c r="E4" t="s">
        <v>38</v>
      </c>
      <c r="F4" t="s">
        <v>44</v>
      </c>
    </row>
    <row r="5">
      <c r="A5">
        <v>2</v>
      </c>
      <c r="B5" t="s">
        <v>70</v>
      </c>
      <c r="C5" t="s">
        <v>64</v>
      </c>
      <c r="D5" s="11">
        <v>0.113</v>
      </c>
      <c r="E5" t="s">
        <v>41</v>
      </c>
      <c r="F5" t="s">
        <v>71</v>
      </c>
    </row>
    <row r="6">
      <c r="A6">
        <v>3</v>
      </c>
      <c r="B6" t="s">
        <v>72</v>
      </c>
      <c r="C6" t="s">
        <v>69</v>
      </c>
      <c r="D6" s="11">
        <v>2.986</v>
      </c>
      <c r="E6" t="s">
        <v>25</v>
      </c>
      <c r="F6" t="s">
        <v>44</v>
      </c>
    </row>
    <row r="7">
      <c r="A7">
        <v>2</v>
      </c>
      <c r="B7" t="s">
        <v>73</v>
      </c>
      <c r="C7" t="s">
        <v>69</v>
      </c>
      <c r="D7" s="11">
        <v>0.177</v>
      </c>
      <c r="E7" t="s">
        <v>41</v>
      </c>
      <c r="F7" t="s">
        <v>58</v>
      </c>
    </row>
    <row r="8">
      <c r="A8">
        <v>2</v>
      </c>
      <c r="B8" t="s">
        <v>74</v>
      </c>
      <c r="C8" t="s">
        <v>69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41</v>
      </c>
      <c r="F9" t="s">
        <v>37</v>
      </c>
    </row>
    <row r="10">
      <c r="A10">
        <v>1</v>
      </c>
      <c r="B10" t="s">
        <v>76</v>
      </c>
      <c r="C10" t="s">
        <v>69</v>
      </c>
      <c r="D10" s="11">
        <v>0.02</v>
      </c>
      <c r="E10" t="s">
        <v>38</v>
      </c>
      <c r="F10" t="s">
        <v>37</v>
      </c>
    </row>
    <row r="11">
      <c r="A11">
        <v>1</v>
      </c>
      <c r="B11" t="s">
        <v>77</v>
      </c>
      <c r="C11" t="s">
        <v>69</v>
      </c>
      <c r="D11" s="11">
        <v>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41</v>
      </c>
      <c r="F12" t="s">
        <v>58</v>
      </c>
    </row>
    <row r="13">
      <c r="A13">
        <v>1</v>
      </c>
      <c r="B13" t="s">
        <v>79</v>
      </c>
      <c r="C13" t="s">
        <v>69</v>
      </c>
      <c r="D13" s="11">
        <v>0.5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0.39</v>
      </c>
      <c r="E14" t="s">
        <v>41</v>
      </c>
      <c r="F14" t="s">
        <v>50</v>
      </c>
    </row>
    <row r="15">
      <c r="A15">
        <v>1</v>
      </c>
      <c r="B15" t="s">
        <v>81</v>
      </c>
      <c r="C15" t="s">
        <v>69</v>
      </c>
      <c r="D15" s="11">
        <v>0.75</v>
      </c>
      <c r="E15" t="s">
        <v>38</v>
      </c>
      <c r="F15" t="s">
        <v>44</v>
      </c>
    </row>
    <row r="16">
      <c r="A16">
        <v>1</v>
      </c>
      <c r="B16" t="s">
        <v>78</v>
      </c>
      <c r="C16" t="s">
        <v>69</v>
      </c>
      <c r="D16" s="11">
        <v>0.27</v>
      </c>
      <c r="E16" t="s">
        <v>41</v>
      </c>
      <c r="F16" t="s">
        <v>58</v>
      </c>
    </row>
    <row r="17">
      <c r="A17">
        <v>1</v>
      </c>
      <c r="B17" t="s">
        <v>82</v>
      </c>
      <c r="C17" t="s">
        <v>69</v>
      </c>
      <c r="D17" s="11">
        <v>0.375</v>
      </c>
      <c r="E17" t="s">
        <v>41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89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  <row r="8">
      <c r="A8" t="s">
        <v>98</v>
      </c>
      <c r="B8">
        <v>2</v>
      </c>
      <c r="C8" t="s">
        <v>101</v>
      </c>
      <c r="D8" t="s" s="14">
        <v>102</v>
      </c>
      <c r="E8" t="s" s="14"/>
      <c r="F8"/>
    </row>
    <row r="9">
      <c r="A9" t="s">
        <v>98</v>
      </c>
      <c r="B9">
        <v>3</v>
      </c>
      <c r="C9" t="s">
        <v>103</v>
      </c>
      <c r="D9" t="s" s="14">
        <v>104</v>
      </c>
      <c r="E9" t="s" s="14"/>
      <c r="F9"/>
    </row>
    <row r="10">
      <c r="A10" t="s">
        <v>98</v>
      </c>
      <c r="B10">
        <v>4</v>
      </c>
      <c r="C10" t="s">
        <v>105</v>
      </c>
      <c r="D10" t="s" s="14">
        <v>106</v>
      </c>
      <c r="E10" t="s" s="14"/>
      <c r="F10"/>
    </row>
    <row r="11">
      <c r="A11" t="s">
        <v>98</v>
      </c>
      <c r="B11">
        <v>5</v>
      </c>
      <c r="C11" t="s">
        <v>107</v>
      </c>
      <c r="D11" t="s" s="14">
        <v>108</v>
      </c>
      <c r="E11" t="s" s="14"/>
      <c r="F11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"PDR-POIRE-HELENE · PAT.GLACES · référence : "&amp;Besoins!B3&amp;" "&amp;Besoins!C3&amp;" · multiplicateur réglable sur la feuille ""Besoins"""</f>
        <v>PDR-POIRE-HELENE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"[CONFECTIONNER] "&amp;Procedure!D2</f>
        <v>[CONFECTIONNER] Confectionner la creme anglaise. Turbiner en glace vanille.</v>
      </c>
      <c r="C5"/>
      <c r="D5"/>
    </row>
    <row r="6">
      <c r="A6" t="s" s="17">
        <v>113</v>
      </c>
      <c r="B6" t="str" s="14">
        <f>"[CONFECTIONNER] "&amp;Procedure!D3</f>
        <v>[CONFECTIONNER] Confectionner le sirop. Eau+sucre+vanille+citron, ecumer.</v>
      </c>
      <c r="C6"/>
      <c r="D6"/>
    </row>
    <row r="7">
      <c r="A7" t="s" s="17">
        <v>114</v>
      </c>
      <c r="B7" t="str" s="14">
        <f>"[POCHER] "&amp;Procedure!D4</f>
        <v>[POCHER] Pocher les poires. 20 min environ dans le sirop bouillant.</v>
      </c>
      <c r="C7"/>
      <c r="D7"/>
    </row>
    <row r="8">
      <c r="A8" t="s" s="17">
        <v>115</v>
      </c>
      <c r="B8" t="str" s="14">
        <f>"[CONFECTIONNER] "&amp;Procedure!D5</f>
        <v>[CONFECTIONNER] Confectionner la sauce chocolat. Fondre au bain-marie, ajouter beurre+creme+lait.</v>
      </c>
      <c r="C8"/>
      <c r="D8"/>
    </row>
    <row r="9">
      <c r="A9" t="s" s="17">
        <v>116</v>
      </c>
      <c r="B9" t="str" s="14">
        <f>"[DRESSER] "&amp;Procedure!D6</f>
        <v>[DRESSER] Dresser. Glace, poire egouttee, sauce chaude nappee devant le client.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113</v>
      </c>
      <c r="B13" t="str" s="14">
        <f>"[BOUILLIR] "&amp;Procedure!D8</f>
        <v>[BOUILLIR] Bouillir le lait. Avec la vanille.</v>
      </c>
      <c r="C13"/>
      <c r="D13"/>
    </row>
    <row r="14">
      <c r="A14" t="s" s="17">
        <v>114</v>
      </c>
      <c r="B14" t="str" s="14">
        <f>"[BLANCHIR] "&amp;Procedure!D9</f>
        <v>[BLANCHIR] Blanchir les jaunes. Avec le sucre.</v>
      </c>
      <c r="C14"/>
      <c r="D14"/>
    </row>
    <row r="15">
      <c r="A15" t="s" s="17">
        <v>115</v>
      </c>
      <c r="B15" t="str" s="14">
        <f>"[TEMPÉRER] "&amp;Procedure!D10</f>
        <v>[TEMPÉRER] Tempérer et cuire. Verser le lait chaud sur les jaunes, cuire a 84 degres en remuant sans cesse.</v>
      </c>
      <c r="C15"/>
      <c r="D15"/>
    </row>
    <row r="16">
      <c r="A16" t="s" s="17">
        <v>116</v>
      </c>
      <c r="B16" t="str" s="14">
        <f>"[REFROIDIR] "&amp;Procedure!D11</f>
        <v>[REFROIDIR] Chinoiser et refroidir. Sangler rapidement sur glace, reserver au froid 24h maximum.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2026-09-15T16:20:19Z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2026-09-15T16:20:19Z</dcterms:modified>
  <cp:revision>1</cp:revision>
</cp:coreProperties>
</file>