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<sst xmlns="http://schemas.openxmlformats.org/spreadsheetml/2006/main" count="134" uniqueCount="134">
  <si>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</si>
  <si>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</si>
  <si>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Imperatrice (PDR)</t>
  </si>
  <si>
    <t>Code</t>
  </si>
  <si>
    <t>PDR-RIZ-IMPERAT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</si>
  <si>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</si>
  <si>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</si>
  <si>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</si>
  <si>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</si>
  <si>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</si>
  <si>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</si>
  <si>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</si>
  <si>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</si>
  <si>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</si>
  <si>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</si>
  <si>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</si>
  <si>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</si>
  <si>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</si>
  <si>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</si>
  <si>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</si>
  <si>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</si>
  <si>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</si>
  <si>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</si>
  <si>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</si>
  <si>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</si>
  <si>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</si>
  <si>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</si>
  <si>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</si>
  <si>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</si>
  <si>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</si>
  <si>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</si>
  <si>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</si>
  <si>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</si>
  <si>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</si>
  <si>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</si>
  <si>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</si>
  <si>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</si>
  <si>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</si>
  <si>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</si>
  <si>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</si>
  <si>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</si>
  <si>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</si>
  <si>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</si>
  <si>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</si>
  <si>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</si>
  <si>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</si>
  <si>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</si>
  <si>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</si>
  <si>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</si>
  <si>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</si>
  <si>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</si>
  <si>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</si>
  <si>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</si>
  <si>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</si>
  <si>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</si>
  <si>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</si>
  <si>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</si>
  <si>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</si>
  <si>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</si>
  <si>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</si>
  <si>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</si>
  <si>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</si>
  <si>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</si>
  <si>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</si>
  <si>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</si>
  <si>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</si>
  <si>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</si>
  <si>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</si>
  <si>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</si>
  <si>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</si>
  <si>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</si>
  <si>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</si>
  <si>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</si>
  <si>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</si>
  <si>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</si>
  <si>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Riz au lait (PDR)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</si>
  <si>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</si>
  <si>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</si>
  <si>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</si>
  <si>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</si>
  <si>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</si>
  <si>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</si>
  <si>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</si>
  <si>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</si>
  <si>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</si>
  <si>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</si>
  <si>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</si>
  <si>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</si>
  <si>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</si>
  <si>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</si>
  <si>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</si>
  <si>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</si>
  <si>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</si>
  <si>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</si>
  <si>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</si>
  <si>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</si>
  <si>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</si>
  <si>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</si>
  <si>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</si>
  <si>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</si>
  <si>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</si>
  <si>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</si>
  <si>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</si>
  <si>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</si>
  <si>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</si>
  <si>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</si>
  <si>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</si>
  <si>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</si>
  <si>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</si>
  <si>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</si>
  <si>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</si>
  <si>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</si>
  <si>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</si>
  <si>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</si>
  <si>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</si>
  <si>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</si>
  <si>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</si>
  <si>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</si>
  <si>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</si>
  <si>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</si>
  <si>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</si>
  <si>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</si>
  <si>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</si>
  <si>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</si>
  <si>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Imperatrice (PDR)</t>
  </si>
  <si>
    <t>Riz Imperatrice (PDR)  PDR-RIZ-IMPERAT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</si>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</sst>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9.4412661184211</v>
      </c>
    </row>
    <row r="12">
      <c r="A12" t="s" s="3">
        <v>17</v>
      </c>
      <c r="B12" s="4">
        <v>0.94412661184211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9.4412661184211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E7*0.5902684211</f>
        <v>0.073784</v>
      </c>
    </row>
    <row r="8">
      <c r="A8" t="s" s="12">
        <v>35</v>
      </c>
      <c r="B8" t="s">
        <v>36</v>
      </c>
      <c r="C8" t="s">
        <v>37</v>
      </c>
      <c r="D8" s="9">
        <v>2.631579</v>
      </c>
      <c r="E8" s="11">
        <f>D8*$B$2</f>
        <v>2.631579</v>
      </c>
      <c r="F8" t="s">
        <v>25</v>
      </c>
      <c r="G8" s="4">
        <f>E8*0.2699999946</f>
        <v>0.710526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E9*18</f>
        <v>1.8</v>
      </c>
    </row>
    <row r="10">
      <c r="A10" t="s">
        <v>42</v>
      </c>
      <c r="B10" t="s">
        <v>43</v>
      </c>
      <c r="C10" t="s">
        <v>44</v>
      </c>
      <c r="D10" s="9">
        <v>0.012</v>
      </c>
      <c r="E10" s="11">
        <f>D10*$B$2</f>
        <v>0.012</v>
      </c>
      <c r="F10" t="s">
        <v>45</v>
      </c>
      <c r="G10" s="4">
        <f>E10*24</f>
        <v>0.288</v>
      </c>
    </row>
    <row r="11">
      <c r="A11" t="s" s="12">
        <v>46</v>
      </c>
      <c r="B11" t="s">
        <v>47</v>
      </c>
      <c r="C11" t="s">
        <v>48</v>
      </c>
      <c r="D11" s="9">
        <v>0.0275</v>
      </c>
      <c r="E11" s="11">
        <f>D11*$B$2</f>
        <v>0.0275</v>
      </c>
      <c r="F11" t="s">
        <v>25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45</v>
      </c>
      <c r="G12" s="4">
        <f>E12*7.5</f>
        <v>1.125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41</v>
      </c>
      <c r="G13" s="4">
        <f>E13*2.85</f>
        <v>2.1375</v>
      </c>
    </row>
    <row r="14">
      <c r="A14" t="s" s="12">
        <v>55</v>
      </c>
      <c r="B14" t="s">
        <v>56</v>
      </c>
      <c r="C14" t="s">
        <v>37</v>
      </c>
      <c r="D14" s="9">
        <v>0.625</v>
      </c>
      <c r="E14" s="11">
        <f>D14*$B$2</f>
        <v>0.625</v>
      </c>
      <c r="F14" t="s">
        <v>41</v>
      </c>
      <c r="G14" s="4">
        <f>E14*0.5999</f>
        <v>0.374938</v>
      </c>
    </row>
    <row r="15">
      <c r="A15" t="s">
        <v>57</v>
      </c>
      <c r="B15" t="s">
        <v>58</v>
      </c>
      <c r="C15" t="s">
        <v>59</v>
      </c>
      <c r="D15" s="9">
        <v>0.000625</v>
      </c>
      <c r="E15" s="11">
        <f>D15*$B$2</f>
        <v>0.000625</v>
      </c>
      <c r="F15" t="s">
        <v>45</v>
      </c>
      <c r="G15" s="4">
        <f>E15*0.35</f>
        <v>0.000219</v>
      </c>
    </row>
    <row r="16">
      <c r="A16" t="s">
        <v>60</v>
      </c>
      <c r="B16" t="s">
        <v>61</v>
      </c>
      <c r="C16" t="s">
        <v>62</v>
      </c>
      <c r="D16" s="9">
        <v>0.1725</v>
      </c>
      <c r="E16" s="11">
        <f>D16*$B$2</f>
        <v>0.1725</v>
      </c>
      <c r="F16" t="s">
        <v>45</v>
      </c>
      <c r="G16" s="4">
        <f>E16*0.82</f>
        <v>0.14145</v>
      </c>
    </row>
    <row r="17">
      <c r="A17" t="s">
        <v>63</v>
      </c>
      <c r="B17" t="s">
        <v>64</v>
      </c>
      <c r="C17" t="s">
        <v>62</v>
      </c>
      <c r="D17" s="9">
        <v>0.06</v>
      </c>
      <c r="E17" s="11">
        <f>D17*$B$2</f>
        <v>0.06</v>
      </c>
      <c r="F17" t="s">
        <v>45</v>
      </c>
      <c r="G17" s="4">
        <f>E17*1.05</f>
        <v>0.063</v>
      </c>
    </row>
    <row r="18">
      <c r="A18" t="s" s="12">
        <v>65</v>
      </c>
      <c r="B18" t="s">
        <v>66</v>
      </c>
      <c r="C18" t="s">
        <v>67</v>
      </c>
      <c r="D18" s="9">
        <v>0.5</v>
      </c>
      <c r="E18" s="11">
        <f>D18*$B$2</f>
        <v>0.5</v>
      </c>
      <c r="F18" t="s">
        <v>41</v>
      </c>
      <c r="G18" s="4">
        <f>E18*5.4537</f>
        <v>2.72685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1</v>
      </c>
      <c r="E3" t="s">
        <v>45</v>
      </c>
      <c r="F3" t="s">
        <v>74</v>
      </c>
    </row>
    <row r="4">
      <c r="A4">
        <v>2</v>
      </c>
      <c r="B4" t="s">
        <v>76</v>
      </c>
      <c r="C4" t="s">
        <v>77</v>
      </c>
      <c r="D4" s="11">
        <v>0.027</v>
      </c>
      <c r="E4" t="s">
        <v>45</v>
      </c>
      <c r="F4" t="s">
        <v>48</v>
      </c>
    </row>
    <row r="5">
      <c r="A5">
        <v>2</v>
      </c>
      <c r="B5" t="s">
        <v>78</v>
      </c>
      <c r="C5" t="s">
        <v>77</v>
      </c>
      <c r="D5" s="11">
        <v>0.125</v>
      </c>
      <c r="E5" t="s">
        <v>41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0.023</v>
      </c>
      <c r="E6" t="s">
        <v>45</v>
      </c>
      <c r="F6" t="s">
        <v>62</v>
      </c>
    </row>
    <row r="7">
      <c r="A7">
        <v>2</v>
      </c>
      <c r="B7" t="s">
        <v>80</v>
      </c>
      <c r="C7" t="s">
        <v>77</v>
      </c>
      <c r="D7" s="11">
        <v>0.001</v>
      </c>
      <c r="E7" t="s">
        <v>45</v>
      </c>
      <c r="F7" t="s">
        <v>59</v>
      </c>
    </row>
    <row r="8">
      <c r="A8">
        <v>2</v>
      </c>
      <c r="B8" t="s">
        <v>81</v>
      </c>
      <c r="C8" t="s">
        <v>77</v>
      </c>
      <c r="D8" s="11">
        <v>0.125</v>
      </c>
      <c r="E8" t="s">
        <v>25</v>
      </c>
      <c r="F8" t="s">
        <v>34</v>
      </c>
    </row>
    <row r="9">
      <c r="A9">
        <v>1</v>
      </c>
      <c r="B9" t="s">
        <v>82</v>
      </c>
      <c r="C9" t="s">
        <v>77</v>
      </c>
      <c r="D9" s="11">
        <v>0.15</v>
      </c>
      <c r="E9" t="s">
        <v>45</v>
      </c>
      <c r="F9" t="s">
        <v>51</v>
      </c>
    </row>
    <row r="10">
      <c r="A10">
        <v>1</v>
      </c>
      <c r="B10" t="s">
        <v>83</v>
      </c>
      <c r="C10" t="s">
        <v>77</v>
      </c>
      <c r="D10" s="11">
        <v>0.1</v>
      </c>
      <c r="E10" t="s">
        <v>41</v>
      </c>
      <c r="F10" t="s">
        <v>40</v>
      </c>
    </row>
    <row r="11">
      <c r="A11">
        <v>1</v>
      </c>
      <c r="B11" t="s">
        <v>84</v>
      </c>
      <c r="C11" t="s">
        <v>77</v>
      </c>
      <c r="D11" s="11">
        <v>0.5</v>
      </c>
      <c r="E11" t="s">
        <v>41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0.1</v>
      </c>
      <c r="E12" t="s">
        <v>45</v>
      </c>
      <c r="F12" t="s">
        <v>86</v>
      </c>
    </row>
    <row r="13">
      <c r="A13">
        <v>2</v>
      </c>
      <c r="B13" t="s">
        <v>87</v>
      </c>
      <c r="C13" t="s">
        <v>77</v>
      </c>
      <c r="D13" s="11">
        <v>2.632</v>
      </c>
      <c r="E13" t="s">
        <v>25</v>
      </c>
      <c r="F13" t="s">
        <v>37</v>
      </c>
    </row>
    <row r="14">
      <c r="A14">
        <v>1</v>
      </c>
      <c r="B14" t="s">
        <v>88</v>
      </c>
      <c r="C14" t="s">
        <v>77</v>
      </c>
      <c r="D14" s="11">
        <v>0.15</v>
      </c>
      <c r="E14" t="s">
        <v>45</v>
      </c>
      <c r="F14" t="s">
        <v>62</v>
      </c>
    </row>
    <row r="15">
      <c r="A15">
        <v>1</v>
      </c>
      <c r="B15" t="s">
        <v>89</v>
      </c>
      <c r="C15" t="s">
        <v>77</v>
      </c>
      <c r="D15" s="11">
        <v>0.012</v>
      </c>
      <c r="E15" t="s">
        <v>45</v>
      </c>
      <c r="F15" t="s">
        <v>44</v>
      </c>
    </row>
    <row r="16">
      <c r="A16">
        <v>1</v>
      </c>
      <c r="B16" t="s">
        <v>90</v>
      </c>
      <c r="C16" t="s">
        <v>77</v>
      </c>
      <c r="D16" s="11">
        <v>0.5</v>
      </c>
      <c r="E16" t="s">
        <v>41</v>
      </c>
      <c r="F16" t="s">
        <v>54</v>
      </c>
    </row>
    <row r="17">
      <c r="A17">
        <v>1</v>
      </c>
      <c r="B17" t="s">
        <v>91</v>
      </c>
      <c r="C17" t="s">
        <v>77</v>
      </c>
      <c r="D17" s="11">
        <v>0.5</v>
      </c>
      <c r="E17" t="s">
        <v>45</v>
      </c>
      <c r="F17" t="s">
        <v>67</v>
      </c>
    </row>
    <row r="18">
      <c r="A18">
        <v>1</v>
      </c>
      <c r="B18" t="s">
        <v>90</v>
      </c>
      <c r="C18" t="s">
        <v>77</v>
      </c>
      <c r="D18" s="11">
        <v>0.25</v>
      </c>
      <c r="E18" t="s">
        <v>41</v>
      </c>
      <c r="F18" t="s">
        <v>54</v>
      </c>
    </row>
    <row r="19">
      <c r="A19">
        <v>1</v>
      </c>
      <c r="B19" t="s">
        <v>92</v>
      </c>
      <c r="C19" t="s">
        <v>77</v>
      </c>
      <c r="D19" s="11">
        <v>0.06</v>
      </c>
      <c r="E19" t="s">
        <v>45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 t="s">
        <v>116</v>
      </c>
    </row>
    <row r="10">
      <c r="A10" t="s">
        <v>113</v>
      </c>
      <c r="B10">
        <v>2</v>
      </c>
      <c r="C10" t="s">
        <v>117</v>
      </c>
      <c r="D10" t="s" s="14">
        <v>118</v>
      </c>
      <c r="E10" t="s" s="14"/>
      <c r="F10"/>
    </row>
    <row r="11">
      <c r="A11" t="s">
        <v>113</v>
      </c>
      <c r="B11">
        <v>3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113</v>
      </c>
      <c r="B12">
        <v>4</v>
      </c>
      <c r="C12" t="s">
        <v>122</v>
      </c>
      <c r="D12" t="s" s="14">
        <v>123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124</v>
      </c>
      <c r="B1"/>
      <c r="C1"/>
      <c r="D1"/>
    </row>
    <row r="2">
      <c r="A2" t="str" s="15">
        <f>"PDR-RIZ-IMPERAT · PAT.INDIV.RAMEQUINS · référence : "&amp;Besoins!B3&amp;" "&amp;Besoins!C3&amp;" · multiplicateur réglable sur la feuille ""Besoins"""</f>
        <v>PDR-RIZ-IMPERAT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"[CHEMISER] "&amp;Procedure!D2</f>
        <v>[CHEMISER] Chemiser les moules. Gelee de groseilles.</v>
      </c>
      <c r="C5"/>
      <c r="D5"/>
    </row>
    <row r="6">
      <c r="A6" t="s" s="17">
        <v>127</v>
      </c>
      <c r="B6" t="str" s="14">
        <f>"[CONFIRE] "&amp;Procedure!D3</f>
        <v>[CONFIRE] Macerer les fruits confits. Au kirsch.</v>
      </c>
      <c r="C6"/>
      <c r="D6"/>
    </row>
    <row r="7">
      <c r="A7" t="s" s="17">
        <v>128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129</v>
      </c>
      <c r="B8" t="str" s="14">
        <f>"[MONTER] "&amp;Procedure!D5</f>
        <v>[MONTER] Monter la creme fouettee. A part.</v>
      </c>
      <c r="C8"/>
      <c r="D8"/>
    </row>
    <row r="9">
      <c r="A9" t="s" s="17">
        <v>130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131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132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 t="s" s="17">
        <v>126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127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128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129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