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<sst xmlns="http://schemas.openxmlformats.org/spreadsheetml/2006/main" count="121" uniqueCount="121">
  <si>
    <t>Fiche technique</t>
  </si>
  <si>
    <t>Nom</t>
  </si>
  <si>
    <t>Chausson aux pommes (PDR)</t>
  </si>
  <si>
    <t>Code</t>
  </si>
  <si>
    <t>PDR-CHAUSSON-POM</t>
  </si>
  <si>
    <t>Classe</t>
  </si>
  <si>
    <t>Desserts à l'assiette (carte) (PAT.INDIV.ASSIETTES)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</si>
  <si>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</si>
  <si>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</si>
  <si>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</si>
  <si>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</si>
  <si>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</si>
  <si>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</si>
  <si>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</si>
  <si>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</si>
  <si>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</si>
  <si>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</si>
  <si>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</si>
  <si>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</si>
  <si>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</si>
  <si>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</si>
  <si>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</si>
  <si>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</si>
  <si>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</si>
  <si>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</si>
  <si>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</si>
  <si>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</si>
  <si>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</si>
  <si>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</si>
  <si>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</si>
  <si>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</si>
  <si>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</si>
  <si>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</si>
  <si>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</si>
  <si>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</si>
  <si>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</si>
  <si>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</si>
  <si>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</si>
  <si>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</si>
  <si>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</si>
  <si>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</si>
  <si>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</si>
  <si>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</si>
  <si>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</si>
  <si>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</si>
  <si>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</si>
  <si>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RNM57226098</t>
  </si>
  <si>
    <t>POMME Golden France cat.I 170/220g plateau 2rg</t>
  </si>
  <si>
    <t>Légumes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</si>
  <si>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</si>
  <si>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</si>
  <si>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</si>
  <si>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</si>
  <si>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</si>
  <si>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</si>
  <si>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</si>
  <si>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</si>
  <si>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</si>
  <si>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</si>
  <si>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</si>
  <si>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</si>
  <si>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</si>
  <si>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</si>
  <si>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</si>
  <si>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</si>
  <si>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</si>
  <si>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Desserts à l'assiette (carte)</t>
  </si>
  <si>
    <t xml:space="preserve">    ↳ Pate feuilletee inversee (PDR)</t>
  </si>
  <si>
    <t>Pâtes feuilletées</t>
  </si>
  <si>
    <t xml:space="preserve">        ↳ Farine de blé T55</t>
  </si>
  <si>
    <t>matiere</t>
  </si>
  <si>
    <t xml:space="preserve">        ↳ BEURRE</t>
  </si>
  <si>
    <t xml:space="preserve">        ↳ Eau (robinet - moy. France 2026)</t>
  </si>
  <si>
    <t xml:space="preserve">        ↳ Sel fin de cuisine</t>
  </si>
  <si>
    <t xml:space="preserve">    ↳ POMME Golden France cat.I 170/220g plateau 2rg</t>
  </si>
  <si>
    <t xml:space="preserve">    ↳ Eau (robinet - moy. France 2026)</t>
  </si>
  <si>
    <t xml:space="preserve">    ↳ Sucre blanc cristal sac 25 kg</t>
  </si>
  <si>
    <t xml:space="preserve">    ↳ VANILLE (baton)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</si>
  <si>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</si>
  <si>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</si>
  <si>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</si>
  <si>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</si>
  <si>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</si>
  <si>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</si>
  <si>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</si>
  <si>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</si>
  <si>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</si>
  <si>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</si>
  <si>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</si>
  <si>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</si>
  <si>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compote. Pommes+eau+sucre+vanille.</t>
  </si>
  <si>
    <t>DÉTAILLER</t>
  </si>
  <si>
    <t>Detailler. Emporte-piece cannele ovale 140mm.</t>
  </si>
  <si>
    <t>FOURRER</t>
  </si>
  <si>
    <t>Garnir et souder. Compote froide au centre, dessus rabattu et soude.</t>
  </si>
  <si>
    <t>INCISER</t>
  </si>
  <si>
    <t>Inciser. Nervures a la lame de couteau tenue a l'envers.</t>
  </si>
  <si>
    <t>DORER</t>
  </si>
  <si>
    <t>Dorer deux fois. Repos 15 min entre les deux dorures.</t>
  </si>
  <si>
    <t>15 min (repos)</t>
  </si>
  <si>
    <t>CUIRE</t>
  </si>
  <si>
    <t>Cuire. 190 degres, 25 min, sucre glace 5 min avant la fin puis caramelisation au four.</t>
  </si>
  <si>
    <t>15 min (cuisson)</t>
  </si>
  <si>
    <t>Pate feuilletee inversee (PDR)</t>
  </si>
  <si>
    <t>METTRE EN PLACE</t>
  </si>
  <si>
    <t>Mettre en place le poste de travail. Denrees, materiels de preparation, de cuisson et de dressage.</t>
  </si>
  <si>
    <t>Confectionner le beurre manie. Beurre+farine travailles ensemble, forme en carre, reserve au froid.</t>
  </si>
  <si>
    <t>Confectionner la detrempe. Farine+eau+sel+beurre fondu, petrir sans corser, former un carre plus petit que le beurre manie.</t>
  </si>
  <si>
    <t>DÉTREMPER</t>
  </si>
  <si>
    <t>Enfermer la detrempe dans le beurre manie. Inverse de la methode traditionnelle.</t>
  </si>
  <si>
    <t>TOURER</t>
  </si>
  <si>
    <t>Tourer. 1 tour simple puis 1 tour double, repos, puis a nouveau 1 tour simple et 1 tour double.</t>
  </si>
  <si>
    <t>Fiche technique — Chausson aux pommes (PDR)</t>
  </si>
  <si>
    <t>Chausson aux pommes (PDR)  PDR-CHAUSSON-POM</t>
  </si>
  <si>
    <t>1.</t>
  </si>
  <si>
    <t>2.</t>
  </si>
  <si>
    <t>3.</t>
  </si>
  <si>
    <t>4.</t>
  </si>
  <si>
    <t>5.</t>
  </si>
  <si>
    <t>6.</t>
  </si>
  <si>
    <t>↳ Pate feuilletee inversee (PDR)  PDR-PAT-FEUIL-IV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</si>
</sst>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3.646586037193</v>
      </c>
    </row>
    <row r="12">
      <c r="A12" t="s" s="3">
        <v>17</v>
      </c>
      <c r="B12" s="4">
        <v>0.3646586037193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3.646586037193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0.166</v>
      </c>
      <c r="E7" s="11">
        <f>D7*$B$2</f>
        <v>0.166</v>
      </c>
      <c r="F7" t="s">
        <v>35</v>
      </c>
      <c r="G7" s="4">
        <f>E7*0.0043</f>
        <v>0.000714</v>
      </c>
    </row>
    <row r="8">
      <c r="A8" t="s" s="12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25</v>
      </c>
      <c r="G8" s="4">
        <f>E8*0.5902684211</f>
        <v>0.295134</v>
      </c>
    </row>
    <row r="9">
      <c r="A9" t="s">
        <v>39</v>
      </c>
      <c r="B9" t="s">
        <v>40</v>
      </c>
      <c r="C9" t="s">
        <v>41</v>
      </c>
      <c r="D9" s="9">
        <v>0.386667</v>
      </c>
      <c r="E9" s="11">
        <f>D9*$B$2</f>
        <v>0.386667</v>
      </c>
      <c r="F9" t="s">
        <v>42</v>
      </c>
      <c r="G9" s="4">
        <f>E9*0.5599995172</f>
        <v>0.216533</v>
      </c>
    </row>
    <row r="10">
      <c r="A10" t="s" s="12">
        <v>43</v>
      </c>
      <c r="B10" t="s">
        <v>44</v>
      </c>
      <c r="C10" t="s">
        <v>45</v>
      </c>
      <c r="D10" s="9">
        <v>0.355733</v>
      </c>
      <c r="E10" s="11">
        <f>D10*$B$2</f>
        <v>0.355733</v>
      </c>
      <c r="F10" t="s">
        <v>42</v>
      </c>
      <c r="G10" s="4">
        <f>E10*3.9514037026</f>
        <v>1.405645</v>
      </c>
    </row>
    <row r="11">
      <c r="A11" t="s">
        <v>46</v>
      </c>
      <c r="B11" t="s">
        <v>47</v>
      </c>
      <c r="C11" t="s">
        <v>48</v>
      </c>
      <c r="D11" s="9">
        <v>1</v>
      </c>
      <c r="E11" s="11">
        <f>D11*$B$2</f>
        <v>1</v>
      </c>
      <c r="F11" t="s">
        <v>42</v>
      </c>
      <c r="G11" s="4">
        <f>E11*1.3</f>
        <v>1.3</v>
      </c>
    </row>
    <row r="12">
      <c r="A12" t="s" s="12">
        <v>49</v>
      </c>
      <c r="B12" t="s">
        <v>50</v>
      </c>
      <c r="C12" t="s">
        <v>51</v>
      </c>
      <c r="D12" s="9">
        <v>1</v>
      </c>
      <c r="E12" s="11">
        <f>D12*$B$2</f>
        <v>1</v>
      </c>
      <c r="F12" t="s">
        <v>25</v>
      </c>
      <c r="G12" s="4">
        <f>E12*0.27</f>
        <v>0.27</v>
      </c>
    </row>
    <row r="13">
      <c r="A13" t="s">
        <v>52</v>
      </c>
      <c r="B13" t="s">
        <v>53</v>
      </c>
      <c r="C13" t="s">
        <v>54</v>
      </c>
      <c r="D13" s="9">
        <v>0.0116</v>
      </c>
      <c r="E13" s="11">
        <f>D13*$B$2</f>
        <v>0.0116</v>
      </c>
      <c r="F13" t="s">
        <v>42</v>
      </c>
      <c r="G13" s="4">
        <f>E13*0.35</f>
        <v>0.00406</v>
      </c>
    </row>
    <row r="14">
      <c r="A14" t="s">
        <v>55</v>
      </c>
      <c r="B14" t="s">
        <v>56</v>
      </c>
      <c r="C14" t="s">
        <v>57</v>
      </c>
      <c r="D14" s="9">
        <v>0.15</v>
      </c>
      <c r="E14" s="11">
        <f>D14*$B$2</f>
        <v>0.15</v>
      </c>
      <c r="F14" t="s">
        <v>42</v>
      </c>
      <c r="G14" s="4">
        <f>E14*0.82</f>
        <v>0.123</v>
      </c>
    </row>
    <row r="15">
      <c r="A15" t="s">
        <v>58</v>
      </c>
      <c r="B15" t="s">
        <v>59</v>
      </c>
      <c r="C15" t="s">
        <v>57</v>
      </c>
      <c r="D15" s="9">
        <v>0.03</v>
      </c>
      <c r="E15" s="11">
        <f>D15*$B$2</f>
        <v>0.03</v>
      </c>
      <c r="F15" t="s">
        <v>42</v>
      </c>
      <c r="G15" s="4">
        <f>E15*1.05</f>
        <v>0.0315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10</v>
      </c>
      <c r="E2" t="s">
        <v>25</v>
      </c>
      <c r="F2" t="s">
        <v>66</v>
      </c>
    </row>
    <row r="3">
      <c r="A3">
        <v>1</v>
      </c>
      <c r="B3" t="s">
        <v>67</v>
      </c>
      <c r="C3" t="s">
        <v>65</v>
      </c>
      <c r="D3" s="11">
        <v>0.87</v>
      </c>
      <c r="E3" t="s">
        <v>42</v>
      </c>
      <c r="F3" t="s">
        <v>68</v>
      </c>
    </row>
    <row r="4">
      <c r="A4">
        <v>2</v>
      </c>
      <c r="B4" t="s">
        <v>69</v>
      </c>
      <c r="C4" t="s">
        <v>70</v>
      </c>
      <c r="D4" s="11">
        <v>0.387</v>
      </c>
      <c r="E4" t="s">
        <v>42</v>
      </c>
      <c r="F4" t="s">
        <v>41</v>
      </c>
    </row>
    <row r="5">
      <c r="A5">
        <v>2</v>
      </c>
      <c r="B5" t="s">
        <v>71</v>
      </c>
      <c r="C5" t="s">
        <v>70</v>
      </c>
      <c r="D5" s="11">
        <v>0.356</v>
      </c>
      <c r="E5" t="s">
        <v>42</v>
      </c>
      <c r="F5" t="s">
        <v>45</v>
      </c>
    </row>
    <row r="6">
      <c r="A6">
        <v>2</v>
      </c>
      <c r="B6" t="s">
        <v>72</v>
      </c>
      <c r="C6" t="s">
        <v>70</v>
      </c>
      <c r="D6" s="11">
        <v>0.116</v>
      </c>
      <c r="E6" t="s">
        <v>35</v>
      </c>
      <c r="F6" t="s">
        <v>34</v>
      </c>
    </row>
    <row r="7">
      <c r="A7">
        <v>2</v>
      </c>
      <c r="B7" t="s">
        <v>73</v>
      </c>
      <c r="C7" t="s">
        <v>70</v>
      </c>
      <c r="D7" s="11">
        <v>0.012</v>
      </c>
      <c r="E7" t="s">
        <v>42</v>
      </c>
      <c r="F7" t="s">
        <v>54</v>
      </c>
    </row>
    <row r="8">
      <c r="A8">
        <v>1</v>
      </c>
      <c r="B8" t="s">
        <v>74</v>
      </c>
      <c r="C8" t="s">
        <v>70</v>
      </c>
      <c r="D8" s="11">
        <v>1</v>
      </c>
      <c r="E8" t="s">
        <v>42</v>
      </c>
      <c r="F8" t="s">
        <v>48</v>
      </c>
    </row>
    <row r="9">
      <c r="A9">
        <v>1</v>
      </c>
      <c r="B9" t="s">
        <v>75</v>
      </c>
      <c r="C9" t="s">
        <v>70</v>
      </c>
      <c r="D9" s="11">
        <v>0.05</v>
      </c>
      <c r="E9" t="s">
        <v>35</v>
      </c>
      <c r="F9" t="s">
        <v>34</v>
      </c>
    </row>
    <row r="10">
      <c r="A10">
        <v>1</v>
      </c>
      <c r="B10" t="s">
        <v>76</v>
      </c>
      <c r="C10" t="s">
        <v>70</v>
      </c>
      <c r="D10" s="11">
        <v>0.15</v>
      </c>
      <c r="E10" t="s">
        <v>42</v>
      </c>
      <c r="F10" t="s">
        <v>57</v>
      </c>
    </row>
    <row r="11">
      <c r="A11">
        <v>1</v>
      </c>
      <c r="B11" t="s">
        <v>77</v>
      </c>
      <c r="C11" t="s">
        <v>70</v>
      </c>
      <c r="D11" s="11">
        <v>0.5</v>
      </c>
      <c r="E11" t="s">
        <v>25</v>
      </c>
      <c r="F11" t="s">
        <v>38</v>
      </c>
    </row>
    <row r="12">
      <c r="A12">
        <v>1</v>
      </c>
      <c r="B12" t="s">
        <v>78</v>
      </c>
      <c r="C12" t="s">
        <v>65</v>
      </c>
      <c r="D12" s="11">
        <v>1</v>
      </c>
      <c r="E12" t="s">
        <v>25</v>
      </c>
      <c r="F12" t="s">
        <v>79</v>
      </c>
    </row>
    <row r="13">
      <c r="A13">
        <v>2</v>
      </c>
      <c r="B13" t="s">
        <v>80</v>
      </c>
      <c r="C13" t="s">
        <v>65</v>
      </c>
      <c r="D13" s="11">
        <v>0.055</v>
      </c>
      <c r="E13" t="s">
        <v>35</v>
      </c>
      <c r="F13" t="s">
        <v>79</v>
      </c>
    </row>
    <row r="14">
      <c r="A14">
        <v>3</v>
      </c>
      <c r="B14" t="s">
        <v>81</v>
      </c>
      <c r="C14" t="s">
        <v>70</v>
      </c>
      <c r="D14" s="11">
        <v>1</v>
      </c>
      <c r="E14" t="s">
        <v>25</v>
      </c>
      <c r="F14" t="s">
        <v>51</v>
      </c>
    </row>
    <row r="15">
      <c r="A15">
        <v>1</v>
      </c>
      <c r="B15" t="s">
        <v>82</v>
      </c>
      <c r="C15" t="s">
        <v>70</v>
      </c>
      <c r="D15" s="11">
        <v>0.03</v>
      </c>
      <c r="E15" t="s">
        <v>42</v>
      </c>
      <c r="F15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91</v>
      </c>
      <c r="D3" t="s" s="14">
        <v>92</v>
      </c>
      <c r="E3" t="s" s="14"/>
      <c r="F3"/>
    </row>
    <row r="4">
      <c r="A4" t="s">
        <v>2</v>
      </c>
      <c r="B4">
        <v>3</v>
      </c>
      <c r="C4" t="s">
        <v>93</v>
      </c>
      <c r="D4" t="s" s="14">
        <v>94</v>
      </c>
      <c r="E4" t="s" s="14"/>
      <c r="F4"/>
    </row>
    <row r="5">
      <c r="A5" t="s">
        <v>2</v>
      </c>
      <c r="B5">
        <v>4</v>
      </c>
      <c r="C5" t="s">
        <v>95</v>
      </c>
      <c r="D5" t="s" s="14">
        <v>96</v>
      </c>
      <c r="E5" t="s" s="14"/>
      <c r="F5"/>
    </row>
    <row r="6">
      <c r="A6" t="s">
        <v>2</v>
      </c>
      <c r="B6">
        <v>5</v>
      </c>
      <c r="C6" t="s">
        <v>97</v>
      </c>
      <c r="D6" t="s" s="14">
        <v>98</v>
      </c>
      <c r="E6" t="s" s="14"/>
      <c r="F6" t="s">
        <v>99</v>
      </c>
    </row>
    <row r="7">
      <c r="A7" t="s">
        <v>2</v>
      </c>
      <c r="B7">
        <v>6</v>
      </c>
      <c r="C7" t="s">
        <v>100</v>
      </c>
      <c r="D7" t="s" s="14">
        <v>101</v>
      </c>
      <c r="E7" t="s" s="14"/>
      <c r="F7" t="s">
        <v>102</v>
      </c>
    </row>
    <row r="8">
      <c r="A8" t="s">
        <v>103</v>
      </c>
      <c r="B8">
        <v>1</v>
      </c>
      <c r="C8" t="s">
        <v>104</v>
      </c>
      <c r="D8" t="s" s="14">
        <v>105</v>
      </c>
      <c r="E8" t="s" s="14"/>
      <c r="F8"/>
    </row>
    <row r="9">
      <c r="A9" t="s">
        <v>103</v>
      </c>
      <c r="B9">
        <v>2</v>
      </c>
      <c r="C9" t="s">
        <v>89</v>
      </c>
      <c r="D9" t="s" s="14">
        <v>106</v>
      </c>
      <c r="E9" t="s" s="14"/>
      <c r="F9"/>
    </row>
    <row r="10">
      <c r="A10" t="s">
        <v>103</v>
      </c>
      <c r="B10">
        <v>3</v>
      </c>
      <c r="C10" t="s">
        <v>89</v>
      </c>
      <c r="D10" t="s" s="14">
        <v>107</v>
      </c>
      <c r="E10" t="s" s="14"/>
      <c r="F10"/>
    </row>
    <row r="11">
      <c r="A11" t="s">
        <v>103</v>
      </c>
      <c r="B11">
        <v>4</v>
      </c>
      <c r="C11" t="s">
        <v>108</v>
      </c>
      <c r="D11" t="s" s="14">
        <v>109</v>
      </c>
      <c r="E11" t="s" s="14"/>
      <c r="F11"/>
    </row>
    <row r="12">
      <c r="A12" t="s">
        <v>103</v>
      </c>
      <c r="B12">
        <v>5</v>
      </c>
      <c r="C12" t="s">
        <v>110</v>
      </c>
      <c r="D12" t="s" s="14">
        <v>111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112</v>
      </c>
      <c r="B1"/>
      <c r="C1"/>
      <c r="D1"/>
    </row>
    <row r="2">
      <c r="A2" t="str" s="15">
        <f>"PDR-CHAUSSON-POM · PAT.INDIV.ASSIETTES · référence : "&amp;Besoins!B3&amp;" "&amp;Besoins!C3&amp;" · multiplicateur réglable sur la feuille ""Besoins"""</f>
        <v>PDR-CHAUSSON-POM · PAT.INDIV.ASSIETTES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113</v>
      </c>
      <c r="B4"/>
      <c r="C4"/>
      <c r="D4"/>
    </row>
    <row r="5">
      <c r="A5" t="s" s="17">
        <v>114</v>
      </c>
      <c r="B5" t="str" s="14">
        <f>"[CONFECTIONNER] "&amp;Procedure!D2</f>
        <v>[CONFECTIONNER] Confectionner la compote. Pommes+eau+sucre+vanille.</v>
      </c>
      <c r="C5"/>
      <c r="D5"/>
    </row>
    <row r="6">
      <c r="A6" t="s" s="17">
        <v>115</v>
      </c>
      <c r="B6" t="str" s="14">
        <f>"[DÉTAILLER] "&amp;Procedure!D3</f>
        <v>[DÉTAILLER] Detailler. Emporte-piece cannele ovale 140mm.</v>
      </c>
      <c r="C6"/>
      <c r="D6"/>
    </row>
    <row r="7">
      <c r="A7" t="s" s="17">
        <v>116</v>
      </c>
      <c r="B7" t="str" s="14">
        <f>"[FOURRER] "&amp;Procedure!D4</f>
        <v>[FOURRER] Garnir et souder. Compote froide au centre, dessus rabattu et soude.</v>
      </c>
      <c r="C7"/>
      <c r="D7"/>
    </row>
    <row r="8">
      <c r="A8" t="s" s="17">
        <v>117</v>
      </c>
      <c r="B8" t="str" s="14">
        <f>"[INCISER] "&amp;Procedure!D5</f>
        <v>[INCISER] Inciser. Nervures a la lame de couteau tenue a l'envers.</v>
      </c>
      <c r="C8"/>
      <c r="D8"/>
    </row>
    <row r="9">
      <c r="A9" t="s" s="17">
        <v>118</v>
      </c>
      <c r="B9" t="str" s="14">
        <f>"[DORER] "&amp;Procedure!D6</f>
        <v>[DORER] Dorer deux fois. Repos 15 min entre les deux dorures.</v>
      </c>
      <c r="C9"/>
      <c r="D9"/>
    </row>
    <row r="10">
      <c r="A10" t="s" s="17">
        <v>119</v>
      </c>
      <c r="B10" t="str" s="14">
        <f>"[CUIRE] "&amp;Procedure!D7</f>
        <v>[CUIRE] Cuire. 190 degres, 25 min, sucre glace 5 min avant la fin puis caramelisation au four.</v>
      </c>
      <c r="C10"/>
      <c r="D10"/>
    </row>
    <row r="11">
      <c r="A11"/>
      <c r="B11"/>
      <c r="C11"/>
      <c r="D11"/>
    </row>
    <row r="12">
      <c r="A12" t="s" s="16">
        <v>120</v>
      </c>
      <c r="B12"/>
      <c r="C12"/>
      <c r="D12"/>
    </row>
    <row r="13">
      <c r="A13" t="s" s="17">
        <v>114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115</v>
      </c>
      <c r="B14" t="str" s="14">
        <f>"[CONFECTIONNER] "&amp;Procedure!D9</f>
        <v>[CONFECTIONNER] Confectionner le beurre manie. Beurre+farine travailles ensemble, forme en carre, reserve au froid.</v>
      </c>
      <c r="C14"/>
      <c r="D14"/>
    </row>
    <row r="15">
      <c r="A15" t="s" s="17">
        <v>116</v>
      </c>
      <c r="B15" t="str" s="14">
        <f>"[CONFECTIONNER] "&amp;Procedure!D10</f>
        <v>[CONFECTIONNER] Confectionner la detrempe. Farine+eau+sel+beurre fondu, petrir sans corser, former un carre plus petit que le beurre manie.</v>
      </c>
      <c r="C15"/>
      <c r="D15"/>
    </row>
    <row r="16">
      <c r="A16" t="s" s="17">
        <v>117</v>
      </c>
      <c r="B16" t="str" s="14">
        <f>"[DÉTREMPER] "&amp;Procedure!D11</f>
        <v>[DÉTREMPER] Enfermer la detrempe dans le beurre manie. Inverse de la methode traditionnelle.</v>
      </c>
      <c r="C16"/>
      <c r="D16"/>
    </row>
    <row r="17">
      <c r="A17" t="s" s="17">
        <v>118</v>
      </c>
      <c r="B17" t="str" s="14">
        <f>"[TOURER] "&amp;Procedure!D12</f>
        <v>[TOURER] Tourer. 1 tour simple puis 1 tour double, repos, puis a nouveau 1 tour simple et 1 tour double.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