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<sst xmlns="http://schemas.openxmlformats.org/spreadsheetml/2006/main" count="110" uniqueCount="110">
  <si>
    <t>Fiche technique</t>
  </si>
  <si>
    <t>Nom</t>
  </si>
  <si>
    <t>Kugelhopf (PDR)</t>
  </si>
  <si>
    <t>Code</t>
  </si>
  <si>
    <t>PDR-KUGELHOPF-FT</t>
  </si>
  <si>
    <t>Classe</t>
  </si>
  <si>
    <t>Gâteaux de voyage (cakes, financiers) (PAT.GAT.VOYAGE)</t>
  </si>
  <si>
    <t>Statut</t>
  </si>
  <si>
    <t>publie</t>
  </si>
  <si>
    <t>Verrouillée</t>
  </si>
  <si>
    <t>Oui — Corrigée (contournement CONV.OEUFS) et reverrouillée, Chapitre 5</t>
  </si>
  <si>
    <t>Source bibliographique</t>
  </si>
  <si>
    <t>La Pâtisserie de Référence (BPI.PDR)</t>
  </si>
  <si>
    <t>Provenance</t>
  </si>
  <si>
    <t>Quantité de référence</t>
  </si>
  <si>
    <t>2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</si>
  <si>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</si>
  <si>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</si>
  <si>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</si>
  <si>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</si>
  <si>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</si>
  <si>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03:37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</si>
  <si>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</si>
  <si>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</si>
  <si>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</si>
  <si>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</si>
  <si>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</si>
  <si>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</si>
  <si>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</si>
  <si>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</si>
  <si>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</si>
  <si>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</si>
  <si>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</si>
  <si>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</si>
  <si>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</si>
  <si>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kg</t>
  </si>
  <si>
    <t>00000047</t>
  </si>
  <si>
    <t>OEUF A3 (PRIX)</t>
  </si>
  <si>
    <t>Produits laitiers</t>
  </si>
  <si>
    <t>ALC-KIRSCH</t>
  </si>
  <si>
    <t>Kirsch (fondue, forêt-noire)</t>
  </si>
  <si>
    <t>Spiritueux et liqueurs cuisine</t>
  </si>
  <si>
    <t>lt</t>
  </si>
  <si>
    <t>FAR-T55</t>
  </si>
  <si>
    <t>Farine de blé T55</t>
  </si>
  <si>
    <t>Farines de blé</t>
  </si>
  <si>
    <t>RAISIN-SEC-BL</t>
  </si>
  <si>
    <t>Raisins secs blonds sultanines</t>
  </si>
  <si>
    <t>Fruits séchés et confits</t>
  </si>
  <si>
    <t>AMANDE-ENTIERE</t>
  </si>
  <si>
    <t>Amandes entières blanchies</t>
  </si>
  <si>
    <t>Oléagineux et noix</t>
  </si>
  <si>
    <t>00000051</t>
  </si>
  <si>
    <t>LAIT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</si>
  <si>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</si>
  <si>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</si>
  <si>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</si>
  <si>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</si>
  <si>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</si>
  <si>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</si>
  <si>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</si>
  <si>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</si>
  <si>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</si>
  <si>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</si>
  <si>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</si>
  <si>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</si>
  <si>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</si>
  <si>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2 pc)</t>
  </si>
  <si>
    <t>recette</t>
  </si>
  <si>
    <t>Gâteaux de voyage (cakes, financiers)</t>
  </si>
  <si>
    <t xml:space="preserve">    ↳ LAIT</t>
  </si>
  <si>
    <t>matiere</t>
  </si>
  <si>
    <t xml:space="preserve">    ↳ Levure fraîche de boulanger</t>
  </si>
  <si>
    <t xml:space="preserve">    ↳ Farine de blé T55</t>
  </si>
  <si>
    <t xml:space="preserve">    ↳ Sucre blanc cristal sac 25 kg</t>
  </si>
  <si>
    <t xml:space="preserve">    ↳ Sel fin de cuisine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</si>
  <si>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</si>
  <si>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</si>
  <si>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</si>
  <si>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</si>
  <si>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 xml:space="preserve">    ↳ BEURRE</t>
  </si>
  <si>
    <t xml:space="preserve">    ↳ Raisins secs blonds sultanines</t>
  </si>
  <si>
    <t xml:space="preserve">    ↳ Kirsch (fondue, forêt-noire)</t>
  </si>
  <si>
    <t xml:space="preserve">    ↳ Amandes entières blanchies</t>
  </si>
  <si>
    <t>Recette</t>
  </si>
  <si>
    <t>#</t>
  </si>
  <si>
    <t>Verbe</t>
  </si>
  <si>
    <t>Étape</t>
  </si>
  <si>
    <t>Précision technique</t>
  </si>
  <si>
    <t>Durée</t>
  </si>
  <si>
    <t>CONFECTIONNER</t>
  </si>
  <si>
    <t>Confectionner le levain. Lait tiede+levure+une partie de farine.</t>
  </si>
  <si>
    <t>PÉTRIR</t>
  </si>
  <si>
    <t>Petrir le reste des ingredients. Sauf le beurre, incorporer le levain.</t>
  </si>
  <si>
    <t>Faire pousser et rabattre. 2 pousses avec rabat entre chacune.</t>
  </si>
  <si>
    <t>FAÇONNER</t>
  </si>
  <si>
    <t>Faconner. Amandes au fond du moule, raisins kirsches incorpores.</t>
  </si>
  <si>
    <t>CUIRE</t>
  </si>
  <si>
    <t>Cuire. 200 degres, 35 a 45 min.</t>
  </si>
  <si>
    <t>40 min (cuisson)</t>
  </si>
  <si>
    <t>DÉMOULER</t>
  </si>
  <si>
    <t>Demouler et finir. Sucre glace, idealement consomme legerement rassie.</t>
  </si>
  <si>
    <t>Fiche technique — Kugelhopf (PDR)</t>
  </si>
  <si>
    <t>Kugelhopf (PDR)  PDR-KUGELHOPF-FT</t>
  </si>
  <si>
    <t>1.</t>
  </si>
  <si>
    <t>2.</t>
  </si>
  <si>
    <t>3.</t>
  </si>
  <si>
    <t>4.</t>
  </si>
  <si>
    <t>5.</t>
  </si>
  <si>
    <t>6.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</si>
</sst>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10.2099</v>
      </c>
    </row>
    <row r="12">
      <c r="A12" t="s" s="3">
        <v>17</v>
      </c>
      <c r="B12" s="4">
        <v>5.10495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10.2099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2</v>
      </c>
      <c r="C3" t="s" s="10">
        <v>25</v>
      </c>
      <c r="D3"/>
      <c r="E3"/>
      <c r="F3"/>
    </row>
    <row r="4">
      <c r="A4" t="s">
        <v>26</v>
      </c>
      <c r="B4" s="11">
        <f>$B$2*B3</f>
        <v>2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0.5</v>
      </c>
      <c r="E7" s="11">
        <f>D7*$B$2</f>
        <v>0.5</v>
      </c>
      <c r="F7" t="s">
        <v>35</v>
      </c>
      <c r="G7" s="4">
        <f>E7*3.9514</f>
        <v>1.9757</v>
      </c>
    </row>
    <row r="8">
      <c r="A8" t="s" s="12">
        <v>36</v>
      </c>
      <c r="B8" t="s">
        <v>37</v>
      </c>
      <c r="C8" t="s">
        <v>38</v>
      </c>
      <c r="D8" s="9">
        <v>3</v>
      </c>
      <c r="E8" s="11">
        <f>D8*$B$2</f>
        <v>3</v>
      </c>
      <c r="F8" t="s">
        <v>25</v>
      </c>
      <c r="G8" s="4">
        <f>E8*0.27</f>
        <v>0.81</v>
      </c>
    </row>
    <row r="9">
      <c r="A9" t="s">
        <v>39</v>
      </c>
      <c r="B9" t="s">
        <v>40</v>
      </c>
      <c r="C9" t="s">
        <v>41</v>
      </c>
      <c r="D9" s="9">
        <v>0.15</v>
      </c>
      <c r="E9" s="11">
        <f>D9*$B$2</f>
        <v>0.15</v>
      </c>
      <c r="F9" t="s">
        <v>42</v>
      </c>
      <c r="G9" s="4">
        <f>E9*18</f>
        <v>2.7</v>
      </c>
    </row>
    <row r="10">
      <c r="A10" t="s">
        <v>43</v>
      </c>
      <c r="B10" t="s">
        <v>44</v>
      </c>
      <c r="C10" t="s">
        <v>45</v>
      </c>
      <c r="D10" s="9">
        <v>1</v>
      </c>
      <c r="E10" s="11">
        <f>D10*$B$2</f>
        <v>1</v>
      </c>
      <c r="F10" t="s">
        <v>35</v>
      </c>
      <c r="G10" s="4">
        <f>E10*0.56</f>
        <v>0.56</v>
      </c>
    </row>
    <row r="11">
      <c r="A11" t="s">
        <v>46</v>
      </c>
      <c r="B11" t="s">
        <v>47</v>
      </c>
      <c r="C11" t="s">
        <v>48</v>
      </c>
      <c r="D11" s="9">
        <v>0.3</v>
      </c>
      <c r="E11" s="11">
        <f>D11*$B$2</f>
        <v>0.3</v>
      </c>
      <c r="F11" t="s">
        <v>35</v>
      </c>
      <c r="G11" s="4">
        <f>E11*3.8</f>
        <v>1.14</v>
      </c>
    </row>
    <row r="12">
      <c r="A12" t="s">
        <v>49</v>
      </c>
      <c r="B12" t="s">
        <v>50</v>
      </c>
      <c r="C12" t="s">
        <v>51</v>
      </c>
      <c r="D12" s="9">
        <v>0.048</v>
      </c>
      <c r="E12" s="11">
        <f>D12*$B$2</f>
        <v>0.048</v>
      </c>
      <c r="F12" t="s">
        <v>35</v>
      </c>
      <c r="G12" s="4">
        <f>E12*9.5</f>
        <v>0.456</v>
      </c>
    </row>
    <row r="13">
      <c r="A13" t="s" s="12">
        <v>52</v>
      </c>
      <c r="B13" t="s">
        <v>53</v>
      </c>
      <c r="C13" t="s">
        <v>38</v>
      </c>
      <c r="D13" s="9">
        <v>4</v>
      </c>
      <c r="E13" s="11">
        <f>D13*$B$2</f>
        <v>4</v>
      </c>
      <c r="F13" t="s">
        <v>42</v>
      </c>
      <c r="G13" s="4">
        <f>E13*0.5999</f>
        <v>2.3996</v>
      </c>
    </row>
    <row r="14">
      <c r="A14" t="s">
        <v>54</v>
      </c>
      <c r="B14" t="s">
        <v>55</v>
      </c>
      <c r="C14" t="s">
        <v>56</v>
      </c>
      <c r="D14" s="9">
        <v>0.025</v>
      </c>
      <c r="E14" s="11">
        <f>D14*$B$2</f>
        <v>0.025</v>
      </c>
      <c r="F14" t="s">
        <v>35</v>
      </c>
      <c r="G14" s="4">
        <f>E14*2.2</f>
        <v>0.055</v>
      </c>
    </row>
    <row r="15">
      <c r="A15" t="s">
        <v>57</v>
      </c>
      <c r="B15" t="s">
        <v>58</v>
      </c>
      <c r="C15" t="s">
        <v>59</v>
      </c>
      <c r="D15" s="9">
        <v>0.02</v>
      </c>
      <c r="E15" s="11">
        <f>D15*$B$2</f>
        <v>0.02</v>
      </c>
      <c r="F15" t="s">
        <v>35</v>
      </c>
      <c r="G15" s="4">
        <f>E15*0.35</f>
        <v>0.007</v>
      </c>
    </row>
    <row r="16">
      <c r="A16" t="s">
        <v>60</v>
      </c>
      <c r="B16" t="s">
        <v>61</v>
      </c>
      <c r="C16" t="s">
        <v>62</v>
      </c>
      <c r="D16" s="9">
        <v>0.13</v>
      </c>
      <c r="E16" s="11">
        <f>D16*$B$2</f>
        <v>0.13</v>
      </c>
      <c r="F16" t="s">
        <v>35</v>
      </c>
      <c r="G16" s="4">
        <f>E16*0.82</f>
        <v>0.1066</v>
      </c>
    </row>
    <row r="17">
      <c r="A17"/>
      <c r="B17"/>
      <c r="C17"/>
      <c r="D17"/>
      <c r="E17"/>
      <c r="F17" t="s" s="3">
        <v>63</v>
      </c>
      <c r="G17" s="13">
        <f>SUM(G7:G16)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64</v>
      </c>
      <c r="B1" t="s" s="2">
        <v>65</v>
      </c>
      <c r="C1" t="s" s="2">
        <v>66</v>
      </c>
      <c r="D1" t="s" s="2">
        <v>67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68</v>
      </c>
      <c r="D2" s="11">
        <v>2</v>
      </c>
      <c r="E2" t="s">
        <v>25</v>
      </c>
      <c r="F2" t="s">
        <v>69</v>
      </c>
    </row>
    <row r="3">
      <c r="A3">
        <v>1</v>
      </c>
      <c r="B3" t="s">
        <v>70</v>
      </c>
      <c r="C3" t="s">
        <v>71</v>
      </c>
      <c r="D3" s="11">
        <v>4</v>
      </c>
      <c r="E3" t="s">
        <v>42</v>
      </c>
      <c r="F3" t="s">
        <v>38</v>
      </c>
    </row>
    <row r="4">
      <c r="A4">
        <v>1</v>
      </c>
      <c r="B4" t="s">
        <v>72</v>
      </c>
      <c r="C4" t="s">
        <v>71</v>
      </c>
      <c r="D4" s="11">
        <v>0.025</v>
      </c>
      <c r="E4" t="s">
        <v>35</v>
      </c>
      <c r="F4" t="s">
        <v>56</v>
      </c>
    </row>
    <row r="5">
      <c r="A5">
        <v>1</v>
      </c>
      <c r="B5" t="s">
        <v>73</v>
      </c>
      <c r="C5" t="s">
        <v>71</v>
      </c>
      <c r="D5" s="11">
        <v>1</v>
      </c>
      <c r="E5" t="s">
        <v>35</v>
      </c>
      <c r="F5" t="s">
        <v>45</v>
      </c>
    </row>
    <row r="6">
      <c r="A6">
        <v>1</v>
      </c>
      <c r="B6" t="s">
        <v>74</v>
      </c>
      <c r="C6" t="s">
        <v>71</v>
      </c>
      <c r="D6" s="11">
        <v>0.13</v>
      </c>
      <c r="E6" t="s">
        <v>35</v>
      </c>
      <c r="F6" t="s">
        <v>62</v>
      </c>
    </row>
    <row r="7">
      <c r="A7">
        <v>1</v>
      </c>
      <c r="B7" t="s">
        <v>75</v>
      </c>
      <c r="C7" t="s">
        <v>71</v>
      </c>
      <c r="D7" s="11">
        <v>0.02</v>
      </c>
      <c r="E7" t="s">
        <v>35</v>
      </c>
      <c r="F7" t="s">
        <v>59</v>
      </c>
    </row>
    <row r="8">
      <c r="A8">
        <v>1</v>
      </c>
      <c r="B8" t="s">
        <v>76</v>
      </c>
      <c r="C8" t="s">
        <v>68</v>
      </c>
      <c r="D8" s="11">
        <v>3</v>
      </c>
      <c r="E8" t="s">
        <v>25</v>
      </c>
      <c r="F8" t="s">
        <v>77</v>
      </c>
    </row>
    <row r="9">
      <c r="A9">
        <v>2</v>
      </c>
      <c r="B9" t="s">
        <v>78</v>
      </c>
      <c r="C9" t="s">
        <v>68</v>
      </c>
      <c r="D9" s="11">
        <v>0.165</v>
      </c>
      <c r="E9" t="s">
        <v>42</v>
      </c>
      <c r="F9" t="s">
        <v>77</v>
      </c>
    </row>
    <row r="10">
      <c r="A10">
        <v>3</v>
      </c>
      <c r="B10" t="s">
        <v>79</v>
      </c>
      <c r="C10" t="s">
        <v>71</v>
      </c>
      <c r="D10" s="11">
        <v>3</v>
      </c>
      <c r="E10" t="s">
        <v>25</v>
      </c>
      <c r="F10" t="s">
        <v>38</v>
      </c>
    </row>
    <row r="11">
      <c r="A11">
        <v>1</v>
      </c>
      <c r="B11" t="s">
        <v>80</v>
      </c>
      <c r="C11" t="s">
        <v>71</v>
      </c>
      <c r="D11" s="11">
        <v>0.5</v>
      </c>
      <c r="E11" t="s">
        <v>35</v>
      </c>
      <c r="F11" t="s">
        <v>34</v>
      </c>
    </row>
    <row r="12">
      <c r="A12">
        <v>1</v>
      </c>
      <c r="B12" t="s">
        <v>81</v>
      </c>
      <c r="C12" t="s">
        <v>71</v>
      </c>
      <c r="D12" s="11">
        <v>0.3</v>
      </c>
      <c r="E12" t="s">
        <v>35</v>
      </c>
      <c r="F12" t="s">
        <v>48</v>
      </c>
    </row>
    <row r="13">
      <c r="A13">
        <v>1</v>
      </c>
      <c r="B13" t="s">
        <v>82</v>
      </c>
      <c r="C13" t="s">
        <v>71</v>
      </c>
      <c r="D13" s="11">
        <v>0.15</v>
      </c>
      <c r="E13" t="s">
        <v>42</v>
      </c>
      <c r="F13" t="s">
        <v>41</v>
      </c>
    </row>
    <row r="14">
      <c r="A14">
        <v>1</v>
      </c>
      <c r="B14" t="s">
        <v>83</v>
      </c>
      <c r="C14" t="s">
        <v>71</v>
      </c>
      <c r="D14" s="11">
        <v>0.048</v>
      </c>
      <c r="E14" t="s">
        <v>35</v>
      </c>
      <c r="F14" t="s">
        <v>51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84</v>
      </c>
      <c r="B1" t="s" s="2">
        <v>85</v>
      </c>
      <c r="C1" t="s" s="2">
        <v>86</v>
      </c>
      <c r="D1" t="s" s="2">
        <v>87</v>
      </c>
      <c r="E1" t="s" s="2">
        <v>88</v>
      </c>
      <c r="F1" t="s" s="2">
        <v>89</v>
      </c>
    </row>
    <row r="2">
      <c r="A2" t="s">
        <v>2</v>
      </c>
      <c r="B2">
        <v>1</v>
      </c>
      <c r="C2" t="s">
        <v>90</v>
      </c>
      <c r="D2" t="s" s="14">
        <v>91</v>
      </c>
      <c r="E2" t="s" s="14"/>
      <c r="F2"/>
    </row>
    <row r="3">
      <c r="A3" t="s">
        <v>2</v>
      </c>
      <c r="B3">
        <v>2</v>
      </c>
      <c r="C3" t="s">
        <v>92</v>
      </c>
      <c r="D3" t="s" s="14">
        <v>93</v>
      </c>
      <c r="E3" t="s" s="14"/>
      <c r="F3"/>
    </row>
    <row r="4">
      <c r="A4" t="s">
        <v>2</v>
      </c>
      <c r="B4">
        <v>3</v>
      </c>
      <c r="C4"/>
      <c r="D4" t="s" s="14">
        <v>94</v>
      </c>
      <c r="E4" t="s" s="14"/>
      <c r="F4"/>
    </row>
    <row r="5">
      <c r="A5" t="s">
        <v>2</v>
      </c>
      <c r="B5">
        <v>4</v>
      </c>
      <c r="C5" t="s">
        <v>95</v>
      </c>
      <c r="D5" t="s" s="14">
        <v>96</v>
      </c>
      <c r="E5" t="s" s="14"/>
      <c r="F5"/>
    </row>
    <row r="6">
      <c r="A6" t="s">
        <v>2</v>
      </c>
      <c r="B6">
        <v>5</v>
      </c>
      <c r="C6" t="s">
        <v>97</v>
      </c>
      <c r="D6" t="s" s="14">
        <v>98</v>
      </c>
      <c r="E6" t="s" s="14"/>
      <c r="F6" t="s">
        <v>99</v>
      </c>
    </row>
    <row r="7">
      <c r="A7" t="s">
        <v>2</v>
      </c>
      <c r="B7">
        <v>6</v>
      </c>
      <c r="C7" t="s">
        <v>100</v>
      </c>
      <c r="D7" t="s" s="14">
        <v>101</v>
      </c>
      <c r="E7" t="s" s="14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7">
        <v>102</v>
      </c>
      <c r="B1"/>
      <c r="C1"/>
      <c r="D1"/>
    </row>
    <row r="2">
      <c r="A2" t="str" s="15">
        <f>"PDR-KUGELHOPF-FT · PAT.GAT.VOYAGE · référence : "&amp;Besoins!B3&amp;" "&amp;Besoins!C3&amp;" · multiplicateur réglable sur la feuille ""Besoins"""</f>
        <v>PDR-KUGELHOPF-FT · PAT.GAT.VOYAGE · référence : 2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103</v>
      </c>
      <c r="B4"/>
      <c r="C4"/>
      <c r="D4"/>
    </row>
    <row r="5">
      <c r="A5" t="s" s="17">
        <v>104</v>
      </c>
      <c r="B5" t="str" s="14">
        <f>"[CONFECTIONNER] "&amp;Procedure!D2</f>
        <v>[CONFECTIONNER] Confectionner le levain. Lait tiede+levure+une partie de farine.</v>
      </c>
      <c r="C5"/>
      <c r="D5"/>
    </row>
    <row r="6">
      <c r="A6" t="s" s="17">
        <v>105</v>
      </c>
      <c r="B6" t="str" s="14">
        <f>"[PÉTRIR] "&amp;Procedure!D3</f>
        <v>[PÉTRIR] Petrir le reste des ingredients. Sauf le beurre, incorporer le levain.</v>
      </c>
      <c r="C6"/>
      <c r="D6"/>
    </row>
    <row r="7">
      <c r="A7" t="s" s="17">
        <v>106</v>
      </c>
      <c r="B7" t="str" s="14">
        <f>Procedure!D4</f>
        <v>Faire pousser et rabattre. 2 pousses avec rabat entre chacune.</v>
      </c>
      <c r="C7"/>
      <c r="D7"/>
    </row>
    <row r="8">
      <c r="A8" t="s" s="17">
        <v>107</v>
      </c>
      <c r="B8" t="str" s="14">
        <f>"[FAÇONNER] "&amp;Procedure!D5</f>
        <v>[FAÇONNER] Faconner. Amandes au fond du moule, raisins kirsches incorpores.</v>
      </c>
      <c r="C8"/>
      <c r="D8"/>
    </row>
    <row r="9">
      <c r="A9" t="s" s="17">
        <v>108</v>
      </c>
      <c r="B9" t="str" s="14">
        <f>"[CUIRE] "&amp;Procedure!D6</f>
        <v>[CUIRE] Cuire. 200 degres, 35 a 45 min.</v>
      </c>
      <c r="C9"/>
      <c r="D9"/>
    </row>
    <row r="10">
      <c r="A10" t="s" s="17">
        <v>109</v>
      </c>
      <c r="B10" t="str" s="14">
        <f>"[DÉMOULER] "&amp;Procedure!D7</f>
        <v>[DÉMOULER] Demouler et finir. Sucre glace, idealement consomme legerement rassie.</v>
      </c>
      <c r="C10"/>
      <c r="D10"/>
    </row>
    <row r="11">
      <c r="A11"/>
      <c r="B11"/>
      <c r="C11"/>
      <c r="D11"/>
    </row>
    <row r="12">
      <c r="A12" t="s" s="18">
        <v>22</v>
      </c>
      <c r="B12"/>
      <c r="C12"/>
      <c r="D12"/>
    </row>
  </sheetData>
  <sheetProtection sheet="1"/>
  <mergeCells count="10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2026-08-01T01:37:40Z</dcterms:created>
  <dc:title>Kugelhopf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2026-08-01T01:37:40Z</dcterms:modified>
  <cp:revision>1</cp:revision>
</cp:coreProperties>
</file>