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<sst xmlns="http://schemas.openxmlformats.org/spreadsheetml/2006/main" count="136" uniqueCount="136">
  <si>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</si>
  <si>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</si>
  <si>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Tarte aux fruits rouges (PDR)</t>
  </si>
  <si>
    <t>Code</t>
  </si>
  <si>
    <t>PDR-TARTE-FRUITR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</si>
  <si>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</si>
  <si>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</si>
  <si>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</si>
  <si>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</si>
  <si>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</si>
  <si>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</si>
  <si>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</si>
  <si>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</si>
  <si>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</si>
  <si>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</si>
  <si>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</si>
  <si>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</si>
  <si>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</si>
  <si>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</si>
  <si>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</si>
  <si>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</si>
  <si>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</si>
  <si>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</si>
  <si>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</si>
  <si>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</si>
  <si>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</si>
  <si>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</si>
  <si>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</si>
  <si>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</si>
  <si>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</si>
  <si>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</si>
  <si>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</si>
  <si>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</si>
  <si>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</si>
  <si>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</si>
  <si>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</si>
  <si>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</si>
  <si>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</si>
  <si>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</si>
  <si>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00000505</t>
  </si>
  <si>
    <t>GROSEILLES (RAVIER)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</si>
  <si>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</si>
  <si>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</si>
  <si>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</si>
  <si>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</si>
  <si>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</si>
  <si>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</si>
  <si>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</si>
  <si>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</si>
  <si>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</si>
  <si>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</si>
  <si>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</si>
  <si>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</si>
  <si>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</si>
  <si>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</si>
  <si>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</si>
  <si>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</si>
  <si>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</si>
  <si>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</si>
  <si>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</si>
  <si>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</si>
  <si>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</si>
  <si>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</si>
  <si>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</si>
  <si>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</si>
  <si>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</si>
  <si>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</si>
  <si>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</si>
  <si>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</si>
  <si>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</si>
  <si>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</si>
  <si>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</si>
  <si>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</si>
  <si>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</si>
  <si>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</si>
  <si>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</si>
  <si>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</si>
  <si>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</si>
  <si>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</si>
  <si>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</si>
  <si>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</si>
  <si>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</si>
  <si>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</si>
  <si>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</si>
  <si>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</si>
  <si>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</si>
  <si>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</si>
  <si>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</si>
  <si>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</si>
  <si>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 xml:space="preserve">    ↳ FRAISE Charlotte France cat.I barq.250g</t>
  </si>
  <si>
    <t xml:space="preserve">    ↳ FRAMBOISE Espagne barq.125g</t>
  </si>
  <si>
    <t xml:space="preserve">    ↳ GROSEILLES (RAVIER)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</si>
  <si>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</si>
  <si>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</si>
  <si>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</si>
  <si>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</si>
  <si>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</si>
  <si>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</si>
  <si>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</si>
  <si>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</si>
  <si>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</si>
  <si>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</si>
  <si>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</si>
  <si>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</si>
  <si>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</si>
  <si>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</si>
  <si>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</si>
  <si>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</si>
  <si>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</si>
  <si>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</si>
  <si>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</si>
  <si>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</si>
  <si>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</si>
  <si>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</si>
  <si>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</si>
  <si>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</si>
  <si>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</si>
  <si>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</si>
  <si>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</si>
  <si>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</si>
  <si>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</si>
  <si>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</si>
  <si>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</si>
  <si>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</si>
  <si>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</si>
  <si>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</si>
  <si>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</si>
  <si>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Tarte aux fruits rouges (PDR)</t>
  </si>
  <si>
    <t>Tarte aux fruits rouges (PDR)  PDR-TARTE-FRUITR</t>
  </si>
  <si>
    <t>1.</t>
  </si>
  <si>
    <t>2.</t>
  </si>
  <si>
    <t>3.</t>
  </si>
  <si>
    <t>4.</t>
  </si>
  <si>
    <t>↳ Pate sablee (PDR)  PDR-PAT-SABLEE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</si>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</sst>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11.759966829927</v>
      </c>
    </row>
    <row r="12">
      <c r="A12" t="s" s="3">
        <v>17</v>
      </c>
      <c r="B12" s="4">
        <v>1.1759966829927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11.759966829927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0.13833</v>
      </c>
      <c r="E8" s="11">
        <f>D8*$B$2</f>
        <v>0.13833</v>
      </c>
      <c r="F8" t="s">
        <v>38</v>
      </c>
      <c r="G8" s="4">
        <f>E8*3.9513994253</f>
        <v>0.546597</v>
      </c>
    </row>
    <row r="9">
      <c r="A9" t="s" s="12">
        <v>39</v>
      </c>
      <c r="B9" t="s">
        <v>40</v>
      </c>
      <c r="C9" t="s">
        <v>37</v>
      </c>
      <c r="D9" s="9">
        <v>0.25</v>
      </c>
      <c r="E9" s="11">
        <f>D9*$B$2</f>
        <v>0.25</v>
      </c>
      <c r="F9" t="s">
        <v>25</v>
      </c>
      <c r="G9" s="4">
        <f>E9*1.9831</f>
        <v>0.495775</v>
      </c>
    </row>
    <row r="10">
      <c r="A10" t="s" s="12">
        <v>41</v>
      </c>
      <c r="B10" t="s">
        <v>42</v>
      </c>
      <c r="C10" t="s">
        <v>43</v>
      </c>
      <c r="D10" s="9">
        <v>2.743831</v>
      </c>
      <c r="E10" s="11">
        <f>D10*$B$2</f>
        <v>2.743831</v>
      </c>
      <c r="F10" t="s">
        <v>25</v>
      </c>
      <c r="G10" s="4">
        <f>E10*0.2700000403</f>
        <v>0.740834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38</v>
      </c>
      <c r="G11" s="4">
        <f>E11*5.5</f>
        <v>0.55</v>
      </c>
    </row>
    <row r="12">
      <c r="A12" t="s" s="12">
        <v>47</v>
      </c>
      <c r="B12" t="s">
        <v>48</v>
      </c>
      <c r="C12" t="s">
        <v>49</v>
      </c>
      <c r="D12" s="9">
        <v>0.033199</v>
      </c>
      <c r="E12" s="11">
        <f>D12*$B$2</f>
        <v>0.033199</v>
      </c>
      <c r="F12" t="s">
        <v>50</v>
      </c>
      <c r="G12" s="4">
        <f>E12*0.0030000176</f>
        <v>0.0001</v>
      </c>
    </row>
    <row r="13">
      <c r="A13" t="s">
        <v>51</v>
      </c>
      <c r="B13" t="s">
        <v>52</v>
      </c>
      <c r="C13" t="s">
        <v>53</v>
      </c>
      <c r="D13" s="9">
        <v>0.32666</v>
      </c>
      <c r="E13" s="11">
        <f>D13*$B$2</f>
        <v>0.32666</v>
      </c>
      <c r="F13" t="s">
        <v>38</v>
      </c>
      <c r="G13" s="4">
        <f>E13*0.559999931</f>
        <v>0.18293</v>
      </c>
    </row>
    <row r="14">
      <c r="A14" t="s" s="12">
        <v>54</v>
      </c>
      <c r="B14" t="s">
        <v>55</v>
      </c>
      <c r="C14" t="s">
        <v>43</v>
      </c>
      <c r="D14" s="9">
        <v>0.5</v>
      </c>
      <c r="E14" s="11">
        <f>D14*$B$2</f>
        <v>0.5</v>
      </c>
      <c r="F14" t="s">
        <v>50</v>
      </c>
      <c r="G14" s="4">
        <f>E14*0.5999</f>
        <v>0.29995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38</v>
      </c>
      <c r="G15" s="4">
        <f>E15*14</f>
        <v>3.5</v>
      </c>
    </row>
    <row r="16">
      <c r="A16" t="s">
        <v>59</v>
      </c>
      <c r="B16" t="s">
        <v>60</v>
      </c>
      <c r="C16" t="s">
        <v>58</v>
      </c>
      <c r="D16" s="9">
        <v>0.25</v>
      </c>
      <c r="E16" s="11">
        <f>D16*$B$2</f>
        <v>0.25</v>
      </c>
      <c r="F16" t="s">
        <v>38</v>
      </c>
      <c r="G16" s="4">
        <f>E16*20</f>
        <v>5</v>
      </c>
    </row>
    <row r="17">
      <c r="A17" t="s">
        <v>61</v>
      </c>
      <c r="B17" t="s">
        <v>62</v>
      </c>
      <c r="C17" t="s">
        <v>63</v>
      </c>
      <c r="D17" s="9">
        <v>0.002213</v>
      </c>
      <c r="E17" s="11">
        <f>D17*$B$2</f>
        <v>0.002213</v>
      </c>
      <c r="F17" t="s">
        <v>38</v>
      </c>
      <c r="G17" s="4">
        <f>E17*0.3500442329</f>
        <v>0.000775</v>
      </c>
    </row>
    <row r="18">
      <c r="A18" t="s">
        <v>64</v>
      </c>
      <c r="B18" t="s">
        <v>65</v>
      </c>
      <c r="C18" t="s">
        <v>66</v>
      </c>
      <c r="D18" s="9">
        <v>0.180332</v>
      </c>
      <c r="E18" s="11">
        <f>D18*$B$2</f>
        <v>0.180332</v>
      </c>
      <c r="F18" t="s">
        <v>38</v>
      </c>
      <c r="G18" s="4">
        <f>E18*0.8199999634</f>
        <v>0.147872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72</v>
      </c>
      <c r="D3" s="11">
        <v>0.55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0.277</v>
      </c>
      <c r="E4" t="s">
        <v>38</v>
      </c>
      <c r="F4" t="s">
        <v>53</v>
      </c>
    </row>
    <row r="5">
      <c r="A5">
        <v>2</v>
      </c>
      <c r="B5" t="s">
        <v>78</v>
      </c>
      <c r="C5" t="s">
        <v>77</v>
      </c>
      <c r="D5" s="11">
        <v>0.138</v>
      </c>
      <c r="E5" t="s">
        <v>38</v>
      </c>
      <c r="F5" t="s">
        <v>37</v>
      </c>
    </row>
    <row r="6">
      <c r="A6">
        <v>2</v>
      </c>
      <c r="B6" t="s">
        <v>79</v>
      </c>
      <c r="C6" t="s">
        <v>77</v>
      </c>
      <c r="D6" s="11">
        <v>0.055</v>
      </c>
      <c r="E6" t="s">
        <v>38</v>
      </c>
      <c r="F6" t="s">
        <v>66</v>
      </c>
    </row>
    <row r="7">
      <c r="A7">
        <v>2</v>
      </c>
      <c r="B7" t="s">
        <v>80</v>
      </c>
      <c r="C7" t="s">
        <v>77</v>
      </c>
      <c r="D7" s="11">
        <v>0.002</v>
      </c>
      <c r="E7" t="s">
        <v>38</v>
      </c>
      <c r="F7" t="s">
        <v>63</v>
      </c>
    </row>
    <row r="8">
      <c r="A8">
        <v>2</v>
      </c>
      <c r="B8" t="s">
        <v>81</v>
      </c>
      <c r="C8" t="s">
        <v>77</v>
      </c>
      <c r="D8" s="11">
        <v>0.033</v>
      </c>
      <c r="E8" t="s">
        <v>50</v>
      </c>
      <c r="F8" t="s">
        <v>49</v>
      </c>
    </row>
    <row r="9">
      <c r="A9">
        <v>2</v>
      </c>
      <c r="B9" t="s">
        <v>82</v>
      </c>
      <c r="C9" t="s">
        <v>72</v>
      </c>
      <c r="D9" s="11">
        <v>0.044</v>
      </c>
      <c r="E9" t="s">
        <v>38</v>
      </c>
      <c r="F9" t="s">
        <v>83</v>
      </c>
    </row>
    <row r="10">
      <c r="A10">
        <v>3</v>
      </c>
      <c r="B10" t="s">
        <v>84</v>
      </c>
      <c r="C10" t="s">
        <v>77</v>
      </c>
      <c r="D10" s="11">
        <v>1.165</v>
      </c>
      <c r="E10" t="s">
        <v>25</v>
      </c>
      <c r="F10" t="s">
        <v>43</v>
      </c>
    </row>
    <row r="11">
      <c r="A11">
        <v>1</v>
      </c>
      <c r="B11" t="s">
        <v>85</v>
      </c>
      <c r="C11" t="s">
        <v>72</v>
      </c>
      <c r="D11" s="11">
        <v>0.735</v>
      </c>
      <c r="E11" t="s">
        <v>38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0.5</v>
      </c>
      <c r="E12" t="s">
        <v>50</v>
      </c>
      <c r="F12" t="s">
        <v>43</v>
      </c>
    </row>
    <row r="13">
      <c r="A13">
        <v>2</v>
      </c>
      <c r="B13" t="s">
        <v>82</v>
      </c>
      <c r="C13" t="s">
        <v>72</v>
      </c>
      <c r="D13" s="11">
        <v>0.06</v>
      </c>
      <c r="E13" t="s">
        <v>38</v>
      </c>
      <c r="F13" t="s">
        <v>83</v>
      </c>
    </row>
    <row r="14">
      <c r="A14">
        <v>3</v>
      </c>
      <c r="B14" t="s">
        <v>84</v>
      </c>
      <c r="C14" t="s">
        <v>77</v>
      </c>
      <c r="D14" s="11">
        <v>1.579</v>
      </c>
      <c r="E14" t="s">
        <v>25</v>
      </c>
      <c r="F14" t="s">
        <v>43</v>
      </c>
    </row>
    <row r="15">
      <c r="A15">
        <v>2</v>
      </c>
      <c r="B15" t="s">
        <v>79</v>
      </c>
      <c r="C15" t="s">
        <v>77</v>
      </c>
      <c r="D15" s="11">
        <v>0.125</v>
      </c>
      <c r="E15" t="s">
        <v>38</v>
      </c>
      <c r="F15" t="s">
        <v>66</v>
      </c>
    </row>
    <row r="16">
      <c r="A16">
        <v>2</v>
      </c>
      <c r="B16" t="s">
        <v>76</v>
      </c>
      <c r="C16" t="s">
        <v>77</v>
      </c>
      <c r="D16" s="11">
        <v>0.05</v>
      </c>
      <c r="E16" t="s">
        <v>38</v>
      </c>
      <c r="F16" t="s">
        <v>53</v>
      </c>
    </row>
    <row r="17">
      <c r="A17">
        <v>2</v>
      </c>
      <c r="B17" t="s">
        <v>88</v>
      </c>
      <c r="C17" t="s">
        <v>77</v>
      </c>
      <c r="D17" s="11">
        <v>0.5</v>
      </c>
      <c r="E17" t="s">
        <v>25</v>
      </c>
      <c r="F17" t="s">
        <v>34</v>
      </c>
    </row>
    <row r="18">
      <c r="A18">
        <v>1</v>
      </c>
      <c r="B18" t="s">
        <v>89</v>
      </c>
      <c r="C18" t="s">
        <v>77</v>
      </c>
      <c r="D18" s="11">
        <v>0.25</v>
      </c>
      <c r="E18" t="s">
        <v>38</v>
      </c>
      <c r="F18" t="s">
        <v>58</v>
      </c>
    </row>
    <row r="19">
      <c r="A19">
        <v>1</v>
      </c>
      <c r="B19" t="s">
        <v>90</v>
      </c>
      <c r="C19" t="s">
        <v>77</v>
      </c>
      <c r="D19" s="11">
        <v>0.25</v>
      </c>
      <c r="E19" t="s">
        <v>38</v>
      </c>
      <c r="F19" t="s">
        <v>58</v>
      </c>
    </row>
    <row r="20">
      <c r="A20">
        <v>1</v>
      </c>
      <c r="B20" t="s">
        <v>91</v>
      </c>
      <c r="C20" t="s">
        <v>77</v>
      </c>
      <c r="D20" s="11">
        <v>0.25</v>
      </c>
      <c r="E20" t="s">
        <v>38</v>
      </c>
      <c r="F20" t="s">
        <v>37</v>
      </c>
    </row>
    <row r="21">
      <c r="A21">
        <v>1</v>
      </c>
      <c r="B21" t="s">
        <v>92</v>
      </c>
      <c r="C21" t="s">
        <v>77</v>
      </c>
      <c r="D21" s="11">
        <v>0.1</v>
      </c>
      <c r="E21" t="s">
        <v>38</v>
      </c>
      <c r="F2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107</v>
      </c>
      <c r="B6">
        <v>1</v>
      </c>
      <c r="C6" t="s">
        <v>108</v>
      </c>
      <c r="D6" t="s" s="14">
        <v>109</v>
      </c>
      <c r="E6" t="s" s="14"/>
      <c r="F6"/>
    </row>
    <row r="7">
      <c r="A7" t="s">
        <v>107</v>
      </c>
      <c r="B7">
        <v>2</v>
      </c>
      <c r="C7" t="s">
        <v>110</v>
      </c>
      <c r="D7" t="s" s="14">
        <v>111</v>
      </c>
      <c r="E7" t="s" s="14"/>
      <c r="F7"/>
    </row>
    <row r="8">
      <c r="A8" t="s">
        <v>107</v>
      </c>
      <c r="B8">
        <v>3</v>
      </c>
      <c r="C8" t="s">
        <v>112</v>
      </c>
      <c r="D8" t="s" s="14">
        <v>113</v>
      </c>
      <c r="E8" t="s" s="14"/>
      <c r="F8"/>
    </row>
    <row r="9">
      <c r="A9" t="s">
        <v>107</v>
      </c>
      <c r="B9">
        <v>4</v>
      </c>
      <c r="C9" t="s">
        <v>112</v>
      </c>
      <c r="D9" t="s" s="14">
        <v>114</v>
      </c>
      <c r="E9" t="s" s="14"/>
      <c r="F9"/>
    </row>
    <row r="10">
      <c r="A10" t="s">
        <v>107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108</v>
      </c>
      <c r="D11" t="s" s="14">
        <v>109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"PDR-TARTE-FRUITR · PAT.TARTES · référence : "&amp;Besoins!B3&amp;" "&amp;Besoins!C3&amp;" · multiplicateur réglable sur la feuille ""Besoins"""</f>
        <v>PDR-TARTE-FRUITR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fond a blanc. Pate sablee.</v>
      </c>
      <c r="C5"/>
      <c r="D5"/>
    </row>
    <row r="6">
      <c r="A6" t="s" s="17">
        <v>130</v>
      </c>
      <c r="B6" t="str" s="14">
        <f>"[FOURRER] "&amp;Procedure!D3</f>
        <v>[FOURRER] Garnir de creme patissiere. Lisser.</v>
      </c>
      <c r="C6"/>
      <c r="D6"/>
    </row>
    <row r="7">
      <c r="A7" t="s" s="17">
        <v>131</v>
      </c>
      <c r="B7" t="str" s="14">
        <f>"[FRASER] "&amp;Procedure!D4</f>
        <v>[FRASER] Disposer les fruits. Frais, laves et equeutes.</v>
      </c>
      <c r="C7"/>
      <c r="D7"/>
    </row>
    <row r="8">
      <c r="A8" t="s" s="17">
        <v>132</v>
      </c>
      <c r="B8" t="str" s="14">
        <f>"[LUSTRER] "&amp;Procedure!D5</f>
        <v>[LUSTRER] Lustrer. Nappage abricot ou caramel blond.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"[SABLER] "&amp;Procedure!D7</f>
        <v>[SABLER] Sabler farine, sel et beurre. Au cutter ou du bout des doigts, jusqu'a texture sableuse.</v>
      </c>
      <c r="C12"/>
      <c r="D12"/>
    </row>
    <row r="13">
      <c r="A13" t="s" s="17">
        <v>131</v>
      </c>
      <c r="B13" t="str" s="14">
        <f>"[INCORPORER] "&amp;Procedure!D8</f>
        <v>[INCORPORER] Ajouter le sucre en pluie. Puis sabler a nouveau.</v>
      </c>
      <c r="C13"/>
      <c r="D13"/>
    </row>
    <row r="14">
      <c r="A14" t="s" s="17">
        <v>132</v>
      </c>
      <c r="B14" t="str" s="14">
        <f>"[INCORPORER] "&amp;Procedure!D9</f>
        <v>[INCORPORER] Ajouter jaune et eau. Decoller au cutter, fraiser rapidement sans chauffer la pate.</v>
      </c>
      <c r="C14"/>
      <c r="D14"/>
    </row>
    <row r="15">
      <c r="A15" t="s" s="17">
        <v>134</v>
      </c>
      <c r="B15" t="str" s="14">
        <f>"[RÉSERVER] "&amp;Procedure!D10</f>
        <v>[RÉSERVER] Reserver au froid. Filmer, laisser reposer avant faconnage.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