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<sst xmlns="http://schemas.openxmlformats.org/spreadsheetml/2006/main" count="132" uniqueCount="132">
  <si>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</si>
  <si>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</si>
  <si>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Foret Noire (PDR)</t>
  </si>
  <si>
    <t>Code</t>
  </si>
  <si>
    <t>PDR-FORET-NOIRE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</si>
  <si>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</si>
  <si>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</si>
  <si>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</si>
  <si>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</si>
  <si>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</si>
  <si>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</si>
  <si>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</si>
  <si>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</si>
  <si>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</si>
  <si>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</si>
  <si>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</si>
  <si>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</si>
  <si>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</si>
  <si>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</si>
  <si>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</si>
  <si>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</si>
  <si>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</si>
  <si>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</si>
  <si>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</si>
  <si>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</si>
  <si>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</si>
  <si>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</si>
  <si>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</si>
  <si>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</si>
  <si>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</si>
  <si>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</si>
  <si>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</si>
  <si>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</si>
  <si>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</si>
  <si>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</si>
  <si>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</si>
  <si>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</si>
  <si>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</si>
  <si>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</si>
  <si>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</si>
  <si>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</si>
  <si>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</si>
  <si>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</si>
  <si>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</si>
  <si>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</si>
  <si>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</si>
  <si>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CONS-CERISE-SIR</t>
  </si>
  <si>
    <t>Cerises griotte au sirop</t>
  </si>
  <si>
    <t>Conserves et compotes de fruits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</si>
  <si>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</si>
  <si>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</si>
  <si>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</si>
  <si>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</si>
  <si>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</si>
  <si>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</si>
  <si>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</si>
  <si>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</si>
  <si>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</si>
  <si>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</si>
  <si>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</si>
  <si>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</si>
  <si>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</si>
  <si>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</si>
  <si>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</si>
  <si>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</si>
  <si>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</si>
  <si>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</si>
  <si>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</si>
  <si>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</si>
  <si>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</si>
  <si>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</si>
  <si>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 au chocolat (PDR)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</si>
  <si>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</si>
  <si>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</si>
  <si>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</si>
  <si>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</si>
  <si>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</si>
  <si>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BLANC D'OEUF (ML)</t>
  </si>
  <si>
    <t xml:space="preserve">        ↳ Farine de blé T55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</si>
  <si>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</si>
  <si>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</si>
  <si>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</si>
  <si>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</si>
  <si>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</si>
  <si>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</si>
  <si>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</si>
  <si>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Cerises griotte au sirop</t>
  </si>
  <si>
    <t xml:space="preserve">    ↳ Kirsch (fondue, forêt-noire)</t>
  </si>
  <si>
    <t xml:space="preserve">    ↳ Chocolat noir 50% cacao pistoles sac 5kg</t>
  </si>
  <si>
    <t xml:space="preserve">    ↳ Crème liquide entière 35% MG UHT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</si>
  <si>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</si>
  <si>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</si>
  <si>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</si>
  <si>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</si>
  <si>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</si>
  <si>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</si>
  <si>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</si>
  <si>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</si>
  <si>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 biscuit chocolat. Detailler en 3 disques.</t>
  </si>
  <si>
    <t>PUNCHER</t>
  </si>
  <si>
    <t>Puncher. Sirop de griottes et kirsch.</t>
  </si>
  <si>
    <t>Confectionner la Chantilly collee. Gelatine incorporee.</t>
  </si>
  <si>
    <t>Confectionner la ganache. Departi chaud.</t>
  </si>
  <si>
    <t>MONTER</t>
  </si>
  <si>
    <t>Monter. Alterner biscuit puncte, Chantilly, griottes.</t>
  </si>
  <si>
    <t>MASQUER</t>
  </si>
  <si>
    <t>Masquer et decorer. Ganache, amandes effilees, griottes.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</si>
  <si>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</si>
  <si>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</si>
  <si>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</si>
  <si>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</si>
  <si>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</si>
  <si>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</si>
  <si>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</si>
  <si>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</si>
  <si>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</si>
  <si>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</si>
  <si>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</si>
  <si>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</si>
  <si>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</si>
  <si>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</si>
  <si>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</si>
  <si>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Foret Noire (PDR)</t>
  </si>
  <si>
    <t>Foret Noire (PDR)  PDR-FORET-NOIRE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</si>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</sst>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12.735378788054</v>
      </c>
    </row>
    <row r="12">
      <c r="A12" t="s" s="3">
        <v>17</v>
      </c>
      <c r="B12" s="4">
        <v>1.2735378788054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12.735378788054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1.245455</v>
      </c>
      <c r="E7" s="11">
        <f>D7*$B$2</f>
        <v>1.245455</v>
      </c>
      <c r="F7" t="s">
        <v>25</v>
      </c>
      <c r="G7" s="4">
        <f>E7*0.5902682056</f>
        <v>0.735152</v>
      </c>
    </row>
    <row r="8">
      <c r="A8" t="s" s="12">
        <v>35</v>
      </c>
      <c r="B8" t="s">
        <v>36</v>
      </c>
      <c r="C8" t="s">
        <v>37</v>
      </c>
      <c r="D8" s="9">
        <v>5.67862</v>
      </c>
      <c r="E8" s="11">
        <f>D8*$B$2</f>
        <v>5.67862</v>
      </c>
      <c r="F8" t="s">
        <v>25</v>
      </c>
      <c r="G8" s="4">
        <f>E8*0.2699999822</f>
        <v>1.533227</v>
      </c>
    </row>
    <row r="9">
      <c r="A9" t="s">
        <v>38</v>
      </c>
      <c r="B9" t="s">
        <v>39</v>
      </c>
      <c r="C9" t="s">
        <v>40</v>
      </c>
      <c r="D9" s="9">
        <v>0.137</v>
      </c>
      <c r="E9" s="11">
        <f>D9*$B$2</f>
        <v>0.137</v>
      </c>
      <c r="F9" t="s">
        <v>41</v>
      </c>
      <c r="G9" s="4">
        <f>E9*18</f>
        <v>2.466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45</v>
      </c>
      <c r="G10" s="4">
        <f>E10*24</f>
        <v>0.12</v>
      </c>
    </row>
    <row r="11">
      <c r="A11" t="s">
        <v>46</v>
      </c>
      <c r="B11" t="s">
        <v>47</v>
      </c>
      <c r="C11" t="s">
        <v>48</v>
      </c>
      <c r="D11" s="9">
        <v>0.343</v>
      </c>
      <c r="E11" s="11">
        <f>D11*$B$2</f>
        <v>0.343</v>
      </c>
      <c r="F11" t="s">
        <v>45</v>
      </c>
      <c r="G11" s="4">
        <f>E11*5.5</f>
        <v>1.8865</v>
      </c>
    </row>
    <row r="12">
      <c r="A12" t="s">
        <v>49</v>
      </c>
      <c r="B12" t="s">
        <v>50</v>
      </c>
      <c r="C12" t="s">
        <v>51</v>
      </c>
      <c r="D12" s="9">
        <v>0.16711</v>
      </c>
      <c r="E12" s="11">
        <f>D12*$B$2</f>
        <v>0.16711</v>
      </c>
      <c r="F12" t="s">
        <v>45</v>
      </c>
      <c r="G12" s="4">
        <f>E12*18.2999879661</f>
        <v>3.058111</v>
      </c>
    </row>
    <row r="13">
      <c r="A13" t="s">
        <v>52</v>
      </c>
      <c r="B13" t="s">
        <v>53</v>
      </c>
      <c r="C13" t="s">
        <v>54</v>
      </c>
      <c r="D13" s="9">
        <v>0.165604</v>
      </c>
      <c r="E13" s="11">
        <f>D13*$B$2</f>
        <v>0.165604</v>
      </c>
      <c r="F13" t="s">
        <v>45</v>
      </c>
      <c r="G13" s="4">
        <f>E13*0.5600013378</f>
        <v>0.092738</v>
      </c>
    </row>
    <row r="14">
      <c r="A14" t="s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45</v>
      </c>
      <c r="G14" s="4">
        <f>E14*11</f>
        <v>0.55</v>
      </c>
    </row>
    <row r="15">
      <c r="A15" t="s">
        <v>58</v>
      </c>
      <c r="B15" t="s">
        <v>59</v>
      </c>
      <c r="C15" t="s">
        <v>60</v>
      </c>
      <c r="D15" s="9">
        <v>0.732727</v>
      </c>
      <c r="E15" s="11">
        <f>D15*$B$2</f>
        <v>0.732727</v>
      </c>
      <c r="F15" t="s">
        <v>41</v>
      </c>
      <c r="G15" s="4">
        <f>E15*2.8500010608</f>
        <v>2.088273</v>
      </c>
    </row>
    <row r="16">
      <c r="A16" t="s">
        <v>61</v>
      </c>
      <c r="B16" t="s">
        <v>62</v>
      </c>
      <c r="C16" t="s">
        <v>63</v>
      </c>
      <c r="D16" s="9">
        <v>0.25046</v>
      </c>
      <c r="E16" s="11">
        <f>D16*$B$2</f>
        <v>0.25046</v>
      </c>
      <c r="F16" t="s">
        <v>45</v>
      </c>
      <c r="G16" s="4">
        <f>E16*0.8199984955</f>
        <v>0.205377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0.685</v>
      </c>
      <c r="E3" t="s">
        <v>45</v>
      </c>
      <c r="F3" t="s">
        <v>72</v>
      </c>
    </row>
    <row r="4">
      <c r="A4">
        <v>2</v>
      </c>
      <c r="B4" t="s">
        <v>73</v>
      </c>
      <c r="C4" t="s">
        <v>69</v>
      </c>
      <c r="D4" s="11">
        <v>0.12</v>
      </c>
      <c r="E4" t="s">
        <v>45</v>
      </c>
      <c r="F4" t="s">
        <v>74</v>
      </c>
    </row>
    <row r="5">
      <c r="A5">
        <v>3</v>
      </c>
      <c r="B5" t="s">
        <v>75</v>
      </c>
      <c r="C5" t="s">
        <v>76</v>
      </c>
      <c r="D5" s="11">
        <v>3.169</v>
      </c>
      <c r="E5" t="s">
        <v>25</v>
      </c>
      <c r="F5" t="s">
        <v>37</v>
      </c>
    </row>
    <row r="6">
      <c r="A6">
        <v>2</v>
      </c>
      <c r="B6" t="s">
        <v>77</v>
      </c>
      <c r="C6" t="s">
        <v>69</v>
      </c>
      <c r="D6" s="11">
        <v>0.181</v>
      </c>
      <c r="E6" t="s">
        <v>45</v>
      </c>
      <c r="F6" t="s">
        <v>74</v>
      </c>
    </row>
    <row r="7">
      <c r="A7">
        <v>3</v>
      </c>
      <c r="B7" t="s">
        <v>75</v>
      </c>
      <c r="C7" t="s">
        <v>76</v>
      </c>
      <c r="D7" s="11">
        <v>2.509</v>
      </c>
      <c r="E7" t="s">
        <v>25</v>
      </c>
      <c r="F7" t="s">
        <v>37</v>
      </c>
    </row>
    <row r="8">
      <c r="A8">
        <v>2</v>
      </c>
      <c r="B8" t="s">
        <v>78</v>
      </c>
      <c r="C8" t="s">
        <v>76</v>
      </c>
      <c r="D8" s="11">
        <v>0.166</v>
      </c>
      <c r="E8" t="s">
        <v>45</v>
      </c>
      <c r="F8" t="s">
        <v>54</v>
      </c>
    </row>
    <row r="9">
      <c r="A9">
        <v>2</v>
      </c>
      <c r="B9" t="s">
        <v>79</v>
      </c>
      <c r="C9" t="s">
        <v>76</v>
      </c>
      <c r="D9" s="11">
        <v>0.03</v>
      </c>
      <c r="E9" t="s">
        <v>45</v>
      </c>
      <c r="F9" t="s">
        <v>51</v>
      </c>
    </row>
    <row r="10">
      <c r="A10">
        <v>2</v>
      </c>
      <c r="B10" t="s">
        <v>80</v>
      </c>
      <c r="C10" t="s">
        <v>76</v>
      </c>
      <c r="D10" s="11">
        <v>0.188</v>
      </c>
      <c r="E10" t="s">
        <v>45</v>
      </c>
      <c r="F10" t="s">
        <v>63</v>
      </c>
    </row>
    <row r="11">
      <c r="A11">
        <v>1</v>
      </c>
      <c r="B11" t="s">
        <v>81</v>
      </c>
      <c r="C11" t="s">
        <v>69</v>
      </c>
      <c r="D11" s="11">
        <v>0.685</v>
      </c>
      <c r="E11" t="s">
        <v>45</v>
      </c>
      <c r="F11" t="s">
        <v>82</v>
      </c>
    </row>
    <row r="12">
      <c r="A12">
        <v>2</v>
      </c>
      <c r="B12" t="s">
        <v>83</v>
      </c>
      <c r="C12" t="s">
        <v>76</v>
      </c>
      <c r="D12" s="11">
        <v>0.623</v>
      </c>
      <c r="E12" t="s">
        <v>41</v>
      </c>
      <c r="F12" t="s">
        <v>60</v>
      </c>
    </row>
    <row r="13">
      <c r="A13">
        <v>2</v>
      </c>
      <c r="B13" t="s">
        <v>80</v>
      </c>
      <c r="C13" t="s">
        <v>76</v>
      </c>
      <c r="D13" s="11">
        <v>0.062</v>
      </c>
      <c r="E13" t="s">
        <v>45</v>
      </c>
      <c r="F13" t="s">
        <v>63</v>
      </c>
    </row>
    <row r="14">
      <c r="A14">
        <v>2</v>
      </c>
      <c r="B14" t="s">
        <v>84</v>
      </c>
      <c r="C14" t="s">
        <v>76</v>
      </c>
      <c r="D14" s="11">
        <v>1.245</v>
      </c>
      <c r="E14" t="s">
        <v>25</v>
      </c>
      <c r="F14" t="s">
        <v>34</v>
      </c>
    </row>
    <row r="15">
      <c r="A15">
        <v>1</v>
      </c>
      <c r="B15" t="s">
        <v>85</v>
      </c>
      <c r="C15" t="s">
        <v>76</v>
      </c>
      <c r="D15" s="11">
        <v>0.005</v>
      </c>
      <c r="E15" t="s">
        <v>45</v>
      </c>
      <c r="F15" t="s">
        <v>44</v>
      </c>
    </row>
    <row r="16">
      <c r="A16">
        <v>1</v>
      </c>
      <c r="B16" t="s">
        <v>86</v>
      </c>
      <c r="C16" t="s">
        <v>76</v>
      </c>
      <c r="D16" s="11">
        <v>0.343</v>
      </c>
      <c r="E16" t="s">
        <v>45</v>
      </c>
      <c r="F16" t="s">
        <v>48</v>
      </c>
    </row>
    <row r="17">
      <c r="A17">
        <v>1</v>
      </c>
      <c r="B17" t="s">
        <v>87</v>
      </c>
      <c r="C17" t="s">
        <v>76</v>
      </c>
      <c r="D17" s="11">
        <v>0.137</v>
      </c>
      <c r="E17" t="s">
        <v>41</v>
      </c>
      <c r="F17" t="s">
        <v>40</v>
      </c>
    </row>
    <row r="18">
      <c r="A18">
        <v>1</v>
      </c>
      <c r="B18" t="s">
        <v>88</v>
      </c>
      <c r="C18" t="s">
        <v>76</v>
      </c>
      <c r="D18" s="11">
        <v>0.137</v>
      </c>
      <c r="E18" t="s">
        <v>45</v>
      </c>
      <c r="F18" t="s">
        <v>51</v>
      </c>
    </row>
    <row r="19">
      <c r="A19">
        <v>1</v>
      </c>
      <c r="B19" t="s">
        <v>89</v>
      </c>
      <c r="C19" t="s">
        <v>76</v>
      </c>
      <c r="D19" s="11">
        <v>0.11</v>
      </c>
      <c r="E19" t="s">
        <v>41</v>
      </c>
      <c r="F19" t="s">
        <v>60</v>
      </c>
    </row>
    <row r="20">
      <c r="A20">
        <v>1</v>
      </c>
      <c r="B20" t="s">
        <v>90</v>
      </c>
      <c r="C20" t="s">
        <v>76</v>
      </c>
      <c r="D20" s="11">
        <v>0.05</v>
      </c>
      <c r="E20" t="s">
        <v>45</v>
      </c>
      <c r="F20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99</v>
      </c>
      <c r="D3" t="s" s="14">
        <v>100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102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 t="s">
        <v>105</v>
      </c>
      <c r="D7" t="s" s="14">
        <v>106</v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  <row r="9">
      <c r="A9" t="s">
        <v>107</v>
      </c>
      <c r="B9">
        <v>2</v>
      </c>
      <c r="C9" t="s">
        <v>110</v>
      </c>
      <c r="D9" t="s" s="14">
        <v>111</v>
      </c>
      <c r="E9" t="s" s="14"/>
      <c r="F9"/>
    </row>
    <row r="10">
      <c r="A10" t="s">
        <v>107</v>
      </c>
      <c r="B10">
        <v>3</v>
      </c>
      <c r="C10" t="s">
        <v>112</v>
      </c>
      <c r="D10" t="s" s="14">
        <v>113</v>
      </c>
      <c r="E10" t="s" s="14"/>
      <c r="F10"/>
    </row>
    <row r="11">
      <c r="A11" t="s">
        <v>107</v>
      </c>
      <c r="B11">
        <v>4</v>
      </c>
      <c r="C11" t="s">
        <v>114</v>
      </c>
      <c r="D11" t="s" s="14">
        <v>115</v>
      </c>
      <c r="E11" t="s" s="14"/>
      <c r="F11"/>
    </row>
    <row r="12">
      <c r="A12" t="s">
        <v>107</v>
      </c>
      <c r="B12">
        <v>5</v>
      </c>
      <c r="C12" t="s">
        <v>103</v>
      </c>
      <c r="D12" t="s" s="14">
        <v>116</v>
      </c>
      <c r="E12" t="s" s="14"/>
      <c r="F12"/>
    </row>
    <row r="13">
      <c r="A13" t="s">
        <v>117</v>
      </c>
      <c r="B13">
        <v>1</v>
      </c>
      <c r="C13" t="s">
        <v>108</v>
      </c>
      <c r="D13" t="s" s="14">
        <v>109</v>
      </c>
      <c r="E13" t="s" s="14"/>
      <c r="F13"/>
    </row>
    <row r="14">
      <c r="A14" t="s">
        <v>117</v>
      </c>
      <c r="B14">
        <v>2</v>
      </c>
      <c r="C14" t="s">
        <v>103</v>
      </c>
      <c r="D14" t="s" s="14">
        <v>118</v>
      </c>
      <c r="E14" t="s" s="14"/>
      <c r="F14"/>
    </row>
    <row r="15">
      <c r="A15" t="s">
        <v>117</v>
      </c>
      <c r="B15">
        <v>3</v>
      </c>
      <c r="C15" t="s">
        <v>114</v>
      </c>
      <c r="D15" t="s" s="14">
        <v>119</v>
      </c>
      <c r="E15" t="s" s="14"/>
      <c r="F15"/>
    </row>
    <row r="16">
      <c r="A16" t="s">
        <v>117</v>
      </c>
      <c r="B16">
        <v>4</v>
      </c>
      <c r="C16" t="s">
        <v>120</v>
      </c>
      <c r="D16" t="s" s="14">
        <v>121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"PDR-FORET-NOIRE · PAT.ENTR.CLASSIQUES · référence : "&amp;Besoins!B3&amp;" "&amp;Besoins!C3&amp;" · multiplicateur réglable sur la feuille ""Besoins"""</f>
        <v>PDR-FORET-NOIRE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"[CONFECTIONNER] "&amp;Procedure!D2</f>
        <v>[CONFECTIONNER] Confectionner et cuire le biscuit chocolat. Detailler en 3 disques.</v>
      </c>
      <c r="C5"/>
      <c r="D5"/>
    </row>
    <row r="6">
      <c r="A6" t="s" s="17">
        <v>125</v>
      </c>
      <c r="B6" t="str" s="14">
        <f>"[PUNCHER] "&amp;Procedure!D3</f>
        <v>[PUNCHER] Puncher. Sirop de griottes et kirsch.</v>
      </c>
      <c r="C6"/>
      <c r="D6"/>
    </row>
    <row r="7">
      <c r="A7" t="s" s="17">
        <v>126</v>
      </c>
      <c r="B7" t="str" s="14">
        <f>"[CONFECTIONNER] "&amp;Procedure!D4</f>
        <v>[CONFECTIONNER] Confectionner la Chantilly collee. Gelatine incorporee.</v>
      </c>
      <c r="C7"/>
      <c r="D7"/>
    </row>
    <row r="8">
      <c r="A8" t="s" s="17">
        <v>127</v>
      </c>
      <c r="B8" t="str" s="14">
        <f>"[CONFECTIONNER] "&amp;Procedure!D5</f>
        <v>[CONFECTIONNER] Confectionner la ganache. Departi chaud.</v>
      </c>
      <c r="C8"/>
      <c r="D8"/>
    </row>
    <row r="9">
      <c r="A9" t="s" s="17">
        <v>128</v>
      </c>
      <c r="B9" t="str" s="14">
        <f>"[MONTER] "&amp;Procedure!D6</f>
        <v>[MONTER] Monter. Alterner biscuit puncte, Chantilly, griottes.</v>
      </c>
      <c r="C9"/>
      <c r="D9"/>
    </row>
    <row r="10">
      <c r="A10" t="s" s="17">
        <v>129</v>
      </c>
      <c r="B10" t="str" s="14">
        <f>"[MASQUER] "&amp;Procedure!D7</f>
        <v>[MASQUER] Masquer et decorer. Ganache, amandes effilees, griottes.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125</v>
      </c>
      <c r="B14" t="str" s="14">
        <f>"[CLARIFIER] "&amp;Procedure!D9</f>
        <v>[CLARIFIER] Clarifier les oeufs. Separer jaunes et blancs.</v>
      </c>
      <c r="C14"/>
      <c r="D14"/>
    </row>
    <row r="15">
      <c r="A15" t="s" s="17">
        <v>126</v>
      </c>
      <c r="B15" t="str" s="14">
        <f>"[BLANCHIR] "&amp;Procedure!D10</f>
        <v>[BLANCHIR] Blanchir les jaunes. Jaunes+sucre blanchis au fouet.</v>
      </c>
      <c r="C15"/>
      <c r="D15"/>
    </row>
    <row r="16">
      <c r="A16" t="s" s="17">
        <v>127</v>
      </c>
      <c r="B16" t="str" s="14">
        <f>"[INCORPORER] "&amp;Procedure!D11</f>
        <v>[INCORPORER] Incorporer farine et cacao. Ajouter les poudres tamisees au melange blanchi.</v>
      </c>
      <c r="C16"/>
      <c r="D16"/>
    </row>
    <row r="17">
      <c r="A17" t="s" s="17">
        <v>128</v>
      </c>
      <c r="B17" t="str" s="14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 t="s" s="17">
        <v>124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125</v>
      </c>
      <c r="B21" t="str" s="14">
        <f>"[MONTER] "&amp;Procedure!D14</f>
        <v>[MONTER] Monter la creme bien froide. En cuve froide.</v>
      </c>
      <c r="C21"/>
      <c r="D21"/>
    </row>
    <row r="22">
      <c r="A22" t="s" s="17">
        <v>126</v>
      </c>
      <c r="B22" t="str" s="14">
        <f>"[INCORPORER] "&amp;Procedure!D15</f>
        <v>[INCORPORER] Ajouter sucre et vanille. Fouetter jusqu'a la consistance desiree.</v>
      </c>
      <c r="C22"/>
      <c r="D22"/>
    </row>
    <row r="23">
      <c r="A23" t="s" s="17">
        <v>127</v>
      </c>
      <c r="B23" t="str" s="14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2026-08-01T02:04:22Z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2026-08-01T02:04:22Z</dcterms:modified>
  <cp:revision>1</cp:revision>
</cp:coreProperties>
</file>