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<sst xmlns="http://schemas.openxmlformats.org/spreadsheetml/2006/main" count="138" uniqueCount="138">
  <si>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</si>
  <si>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</si>
  <si>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Eclairs au cafe (PDR)</t>
  </si>
  <si>
    <t>Code</t>
  </si>
  <si>
    <t>PDR-ECLAIR-CAFE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</si>
  <si>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</si>
  <si>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</si>
  <si>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</si>
  <si>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</si>
  <si>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</si>
  <si>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</si>
  <si>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</si>
  <si>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</si>
  <si>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</si>
  <si>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</si>
  <si>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</si>
  <si>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</si>
  <si>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</si>
  <si>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</si>
  <si>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</si>
  <si>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</si>
  <si>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</si>
  <si>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</si>
  <si>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</si>
  <si>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</si>
  <si>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</si>
  <si>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</si>
  <si>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</si>
  <si>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</si>
  <si>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</si>
  <si>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</si>
  <si>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</si>
  <si>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</si>
  <si>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</si>
  <si>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</si>
  <si>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</si>
  <si>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CAFE-INST</t>
  </si>
  <si>
    <t>Café instantané soluble</t>
  </si>
  <si>
    <t>Cafés</t>
  </si>
  <si>
    <t>kg</t>
  </si>
  <si>
    <t>CAFE-POW-PATIS</t>
  </si>
  <si>
    <t>Extrait de café pâtisserie (poudre)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</si>
  <si>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</si>
  <si>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</si>
  <si>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</si>
  <si>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</si>
  <si>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</si>
  <si>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</si>
  <si>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</si>
  <si>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</si>
  <si>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</si>
  <si>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</si>
  <si>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</si>
  <si>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</si>
  <si>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</si>
  <si>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</si>
  <si>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</si>
  <si>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</si>
  <si>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</si>
  <si>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</si>
  <si>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</si>
  <si>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</si>
  <si>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</si>
  <si>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</si>
  <si>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</si>
  <si>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</si>
  <si>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</si>
  <si>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</si>
  <si>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</si>
  <si>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</si>
  <si>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</si>
  <si>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</si>
  <si>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</si>
  <si>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</si>
  <si>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</si>
  <si>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</si>
  <si>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</si>
  <si>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</si>
  <si>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 (robinet - moy. France 2026)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</si>
  <si>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</si>
  <si>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</si>
  <si>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</si>
  <si>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</si>
  <si>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</si>
  <si>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</si>
  <si>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</si>
  <si>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</si>
  <si>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Café instantané soluble</t>
  </si>
  <si>
    <t xml:space="preserve">    ↳ Extrait de café pâtisserie (poudre)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</si>
  <si>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</si>
  <si>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</si>
  <si>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</si>
  <si>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</si>
  <si>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</si>
  <si>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</si>
  <si>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</si>
  <si>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</si>
  <si>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(voir preparation de base).</t>
  </si>
  <si>
    <t>COUCHER</t>
  </si>
  <si>
    <t>Coucher a la poche. Dresser en batonnets sur plaque, dorer, marquer a la fourchette.</t>
  </si>
  <si>
    <t>CUIRE</t>
  </si>
  <si>
    <t>Cuire. 35 a 40 min a 160-180 degres.</t>
  </si>
  <si>
    <t>38 min (cuisson)</t>
  </si>
  <si>
    <t>Confectionner la creme patissiere cafe. Base creme patissiere avec cafe instantane et extrait de cafe incorpores.</t>
  </si>
  <si>
    <t>FOURRER</t>
  </si>
  <si>
    <t>Garnir les eclairs. Inciser en biais, garnir a la poche de creme patissiere cafe.</t>
  </si>
  <si>
    <t>GLACER</t>
  </si>
  <si>
    <t>Glacer au fondant. Fondant detendu a l'eau, chauffe 37-38 degres maximum, cafe ajoute, glacer le dessus des eclairs.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</si>
  <si>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</si>
  <si>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</si>
  <si>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</si>
  <si>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</si>
  <si>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</si>
  <si>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</si>
  <si>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</si>
  <si>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</si>
  <si>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</si>
  <si>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</si>
  <si>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</si>
  <si>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</si>
  <si>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</si>
  <si>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</si>
  <si>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</si>
  <si>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</si>
  <si>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</si>
  <si>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</si>
  <si>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</si>
  <si>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</si>
  <si>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Eclairs au cafe (PDR)</t>
  </si>
  <si>
    <t>Eclairs au cafe (PDR)  PDR-ECLAIR-CAFE</t>
  </si>
  <si>
    <t>1.</t>
  </si>
  <si>
    <t>2.</t>
  </si>
  <si>
    <t>3.</t>
  </si>
  <si>
    <t>4.</t>
  </si>
  <si>
    <t>5.</t>
  </si>
  <si>
    <t>6.</t>
  </si>
  <si>
    <t>↳ Pate a choux (PDR)  PDR-PAT-CHOUX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</si>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</sst>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4.2025538421002</v>
      </c>
    </row>
    <row r="12">
      <c r="A12" t="s" s="3">
        <v>17</v>
      </c>
      <c r="B12" s="4">
        <v>0.21012769210501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4.2025538421002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0.176056</v>
      </c>
      <c r="E7" s="11">
        <f>D7*$B$2</f>
        <v>0.176056</v>
      </c>
      <c r="F7" t="s">
        <v>35</v>
      </c>
      <c r="G7" s="4">
        <f>E7*0.0043000083</f>
        <v>0.000757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E8*22</f>
        <v>0.22</v>
      </c>
    </row>
    <row r="9">
      <c r="A9" t="s">
        <v>40</v>
      </c>
      <c r="B9" t="s">
        <v>41</v>
      </c>
      <c r="C9" t="s">
        <v>38</v>
      </c>
      <c r="D9" s="9">
        <v>0.01</v>
      </c>
      <c r="E9" s="11">
        <f>D9*$B$2</f>
        <v>0.01</v>
      </c>
      <c r="F9" t="s">
        <v>39</v>
      </c>
      <c r="G9" s="4">
        <f>E9*35</f>
        <v>0.35</v>
      </c>
    </row>
    <row r="10">
      <c r="A10" t="s" s="12">
        <v>42</v>
      </c>
      <c r="B10" t="s">
        <v>43</v>
      </c>
      <c r="C10" t="s">
        <v>44</v>
      </c>
      <c r="D10" s="9">
        <v>0.680272</v>
      </c>
      <c r="E10" s="11">
        <f>D10*$B$2</f>
        <v>0.680272</v>
      </c>
      <c r="F10" t="s">
        <v>25</v>
      </c>
      <c r="G10" s="4">
        <f>E10*0.5902685155</f>
        <v>0.401543</v>
      </c>
    </row>
    <row r="11">
      <c r="A11" t="s">
        <v>45</v>
      </c>
      <c r="B11" t="s">
        <v>46</v>
      </c>
      <c r="C11" t="s">
        <v>47</v>
      </c>
      <c r="D11" s="9">
        <v>0.159577</v>
      </c>
      <c r="E11" s="11">
        <f>D11*$B$2</f>
        <v>0.159577</v>
      </c>
      <c r="F11" t="s">
        <v>39</v>
      </c>
      <c r="G11" s="4">
        <f>E11*0.5599982687</f>
        <v>0.089363</v>
      </c>
    </row>
    <row r="12">
      <c r="A12" t="s" s="12">
        <v>48</v>
      </c>
      <c r="B12" t="s">
        <v>49</v>
      </c>
      <c r="C12" t="s">
        <v>50</v>
      </c>
      <c r="D12" s="9">
        <v>0.680272</v>
      </c>
      <c r="E12" s="11">
        <f>D12*$B$2</f>
        <v>0.680272</v>
      </c>
      <c r="F12" t="s">
        <v>35</v>
      </c>
      <c r="G12" s="4">
        <f>E12*0.599900096</f>
        <v>0.408095</v>
      </c>
    </row>
    <row r="13">
      <c r="A13" t="s" s="12">
        <v>51</v>
      </c>
      <c r="B13" t="s">
        <v>52</v>
      </c>
      <c r="C13" t="s">
        <v>53</v>
      </c>
      <c r="D13" s="9">
        <v>0.056338</v>
      </c>
      <c r="E13" s="11">
        <f>D13*$B$2</f>
        <v>0.056338</v>
      </c>
      <c r="F13" t="s">
        <v>39</v>
      </c>
      <c r="G13" s="4">
        <f>E13*3.9514019757</f>
        <v>0.222614</v>
      </c>
    </row>
    <row r="14">
      <c r="A14" t="s" s="12">
        <v>54</v>
      </c>
      <c r="B14" t="s">
        <v>55</v>
      </c>
      <c r="C14" t="s">
        <v>56</v>
      </c>
      <c r="D14" s="9">
        <v>5.669354</v>
      </c>
      <c r="E14" s="11">
        <f>D14*$B$2</f>
        <v>5.669354</v>
      </c>
      <c r="F14" t="s">
        <v>25</v>
      </c>
      <c r="G14" s="4">
        <f>E14*0.2700000225</f>
        <v>1.530726</v>
      </c>
    </row>
    <row r="15">
      <c r="A15" t="s">
        <v>57</v>
      </c>
      <c r="B15" t="s">
        <v>58</v>
      </c>
      <c r="C15" t="s">
        <v>59</v>
      </c>
      <c r="D15" s="9">
        <v>0.2</v>
      </c>
      <c r="E15" s="11">
        <f>D15*$B$2</f>
        <v>0.2</v>
      </c>
      <c r="F15" t="s">
        <v>39</v>
      </c>
      <c r="G15" s="4">
        <f>E15*4.2</f>
        <v>0.84</v>
      </c>
    </row>
    <row r="16">
      <c r="A16" t="s">
        <v>60</v>
      </c>
      <c r="B16" t="s">
        <v>61</v>
      </c>
      <c r="C16" t="s">
        <v>62</v>
      </c>
      <c r="D16" s="9">
        <v>0.170068</v>
      </c>
      <c r="E16" s="11">
        <f>D16*$B$2</f>
        <v>0.170068</v>
      </c>
      <c r="F16" t="s">
        <v>39</v>
      </c>
      <c r="G16" s="4">
        <f>E16*0.8200001312</f>
        <v>0.139456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20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0.5</v>
      </c>
      <c r="E3" t="s">
        <v>39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0.056</v>
      </c>
      <c r="E4" t="s">
        <v>39</v>
      </c>
      <c r="F4" t="s">
        <v>53</v>
      </c>
    </row>
    <row r="5">
      <c r="A5">
        <v>2</v>
      </c>
      <c r="B5" t="s">
        <v>74</v>
      </c>
      <c r="C5" t="s">
        <v>68</v>
      </c>
      <c r="D5" s="11">
        <v>3.521</v>
      </c>
      <c r="E5" t="s">
        <v>25</v>
      </c>
      <c r="F5" t="s">
        <v>75</v>
      </c>
    </row>
    <row r="6">
      <c r="A6">
        <v>3</v>
      </c>
      <c r="B6" t="s">
        <v>76</v>
      </c>
      <c r="C6" t="s">
        <v>68</v>
      </c>
      <c r="D6" s="11">
        <v>0.194</v>
      </c>
      <c r="E6" t="s">
        <v>35</v>
      </c>
      <c r="F6" t="s">
        <v>75</v>
      </c>
    </row>
    <row r="7">
      <c r="A7">
        <v>4</v>
      </c>
      <c r="B7" t="s">
        <v>77</v>
      </c>
      <c r="C7" t="s">
        <v>73</v>
      </c>
      <c r="D7" s="11">
        <v>3.521</v>
      </c>
      <c r="E7" t="s">
        <v>25</v>
      </c>
      <c r="F7" t="s">
        <v>56</v>
      </c>
    </row>
    <row r="8">
      <c r="A8">
        <v>2</v>
      </c>
      <c r="B8" t="s">
        <v>78</v>
      </c>
      <c r="C8" t="s">
        <v>73</v>
      </c>
      <c r="D8" s="11">
        <v>0.176</v>
      </c>
      <c r="E8" t="s">
        <v>35</v>
      </c>
      <c r="F8" t="s">
        <v>34</v>
      </c>
    </row>
    <row r="9">
      <c r="A9">
        <v>2</v>
      </c>
      <c r="B9" t="s">
        <v>79</v>
      </c>
      <c r="C9" t="s">
        <v>73</v>
      </c>
      <c r="D9" s="11">
        <v>0.092</v>
      </c>
      <c r="E9" t="s">
        <v>39</v>
      </c>
      <c r="F9" t="s">
        <v>47</v>
      </c>
    </row>
    <row r="10">
      <c r="A10">
        <v>1</v>
      </c>
      <c r="B10" t="s">
        <v>80</v>
      </c>
      <c r="C10" t="s">
        <v>68</v>
      </c>
      <c r="D10" s="11">
        <v>1</v>
      </c>
      <c r="E10" t="s">
        <v>39</v>
      </c>
      <c r="F10" t="s">
        <v>81</v>
      </c>
    </row>
    <row r="11">
      <c r="A11">
        <v>2</v>
      </c>
      <c r="B11" t="s">
        <v>82</v>
      </c>
      <c r="C11" t="s">
        <v>73</v>
      </c>
      <c r="D11" s="11">
        <v>0.68</v>
      </c>
      <c r="E11" t="s">
        <v>35</v>
      </c>
      <c r="F11" t="s">
        <v>50</v>
      </c>
    </row>
    <row r="12">
      <c r="A12">
        <v>2</v>
      </c>
      <c r="B12" t="s">
        <v>83</v>
      </c>
      <c r="C12" t="s">
        <v>68</v>
      </c>
      <c r="D12" s="11">
        <v>0.082</v>
      </c>
      <c r="E12" t="s">
        <v>39</v>
      </c>
      <c r="F12" t="s">
        <v>75</v>
      </c>
    </row>
    <row r="13">
      <c r="A13">
        <v>3</v>
      </c>
      <c r="B13" t="s">
        <v>84</v>
      </c>
      <c r="C13" t="s">
        <v>73</v>
      </c>
      <c r="D13" s="11">
        <v>2.148</v>
      </c>
      <c r="E13" t="s">
        <v>25</v>
      </c>
      <c r="F13" t="s">
        <v>56</v>
      </c>
    </row>
    <row r="14">
      <c r="A14">
        <v>2</v>
      </c>
      <c r="B14" t="s">
        <v>85</v>
      </c>
      <c r="C14" t="s">
        <v>73</v>
      </c>
      <c r="D14" s="11">
        <v>0.17</v>
      </c>
      <c r="E14" t="s">
        <v>39</v>
      </c>
      <c r="F14" t="s">
        <v>62</v>
      </c>
    </row>
    <row r="15">
      <c r="A15">
        <v>2</v>
      </c>
      <c r="B15" t="s">
        <v>79</v>
      </c>
      <c r="C15" t="s">
        <v>73</v>
      </c>
      <c r="D15" s="11">
        <v>0.068</v>
      </c>
      <c r="E15" t="s">
        <v>39</v>
      </c>
      <c r="F15" t="s">
        <v>47</v>
      </c>
    </row>
    <row r="16">
      <c r="A16">
        <v>2</v>
      </c>
      <c r="B16" t="s">
        <v>86</v>
      </c>
      <c r="C16" t="s">
        <v>73</v>
      </c>
      <c r="D16" s="11">
        <v>0.68</v>
      </c>
      <c r="E16" t="s">
        <v>25</v>
      </c>
      <c r="F16" t="s">
        <v>44</v>
      </c>
    </row>
    <row r="17">
      <c r="A17">
        <v>1</v>
      </c>
      <c r="B17" t="s">
        <v>87</v>
      </c>
      <c r="C17" t="s">
        <v>73</v>
      </c>
      <c r="D17" s="11">
        <v>0.01</v>
      </c>
      <c r="E17" t="s">
        <v>39</v>
      </c>
      <c r="F17" t="s">
        <v>38</v>
      </c>
    </row>
    <row r="18">
      <c r="A18">
        <v>1</v>
      </c>
      <c r="B18" t="s">
        <v>88</v>
      </c>
      <c r="C18" t="s">
        <v>73</v>
      </c>
      <c r="D18" s="11">
        <v>0.01</v>
      </c>
      <c r="E18" t="s">
        <v>39</v>
      </c>
      <c r="F18" t="s">
        <v>38</v>
      </c>
    </row>
    <row r="19">
      <c r="A19">
        <v>1</v>
      </c>
      <c r="B19" t="s">
        <v>89</v>
      </c>
      <c r="C19" t="s">
        <v>73</v>
      </c>
      <c r="D19" s="11">
        <v>0.2</v>
      </c>
      <c r="E19" t="s">
        <v>39</v>
      </c>
      <c r="F19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/>
    </row>
    <row r="3">
      <c r="A3" t="s">
        <v>2</v>
      </c>
      <c r="B3">
        <v>2</v>
      </c>
      <c r="C3" t="s">
        <v>98</v>
      </c>
      <c r="D3" t="s" s="14">
        <v>99</v>
      </c>
      <c r="E3" t="s" s="14"/>
      <c r="F3"/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 t="s">
        <v>102</v>
      </c>
    </row>
    <row r="5">
      <c r="A5" t="s">
        <v>2</v>
      </c>
      <c r="B5">
        <v>4</v>
      </c>
      <c r="C5" t="s">
        <v>96</v>
      </c>
      <c r="D5" t="s" s="14">
        <v>103</v>
      </c>
      <c r="E5" t="s" s="14"/>
      <c r="F5"/>
    </row>
    <row r="6">
      <c r="A6" t="s">
        <v>2</v>
      </c>
      <c r="B6">
        <v>5</v>
      </c>
      <c r="C6" t="s">
        <v>104</v>
      </c>
      <c r="D6" t="s" s="14">
        <v>105</v>
      </c>
      <c r="E6" t="s" s="14"/>
      <c r="F6"/>
    </row>
    <row r="7">
      <c r="A7" t="s">
        <v>2</v>
      </c>
      <c r="B7">
        <v>6</v>
      </c>
      <c r="C7" t="s">
        <v>106</v>
      </c>
      <c r="D7" t="s" s="14">
        <v>107</v>
      </c>
      <c r="E7" t="s" s="14"/>
      <c r="F7"/>
    </row>
    <row r="8">
      <c r="A8" t="s">
        <v>108</v>
      </c>
      <c r="B8">
        <v>1</v>
      </c>
      <c r="C8" t="s">
        <v>109</v>
      </c>
      <c r="D8" t="s" s="14">
        <v>110</v>
      </c>
      <c r="E8" t="s" s="14"/>
      <c r="F8"/>
    </row>
    <row r="9">
      <c r="A9" t="s">
        <v>108</v>
      </c>
      <c r="B9">
        <v>2</v>
      </c>
      <c r="C9" t="s">
        <v>111</v>
      </c>
      <c r="D9" t="s" s="14">
        <v>112</v>
      </c>
      <c r="E9" t="s" s="14"/>
      <c r="F9"/>
    </row>
    <row r="10">
      <c r="A10" t="s">
        <v>108</v>
      </c>
      <c r="B10">
        <v>3</v>
      </c>
      <c r="C10" t="s">
        <v>113</v>
      </c>
      <c r="D10" t="s" s="14">
        <v>114</v>
      </c>
      <c r="E10" t="s" s="14"/>
      <c r="F10"/>
    </row>
    <row r="11">
      <c r="A11" t="s">
        <v>108</v>
      </c>
      <c r="B11">
        <v>4</v>
      </c>
      <c r="C11" t="s">
        <v>115</v>
      </c>
      <c r="D11" t="s" s="14">
        <v>116</v>
      </c>
      <c r="E11" t="s" s="14"/>
      <c r="F11"/>
    </row>
    <row r="12">
      <c r="A12" t="s">
        <v>108</v>
      </c>
      <c r="B12">
        <v>5</v>
      </c>
      <c r="C12" t="s">
        <v>113</v>
      </c>
      <c r="D12" t="s" s="14">
        <v>117</v>
      </c>
      <c r="E12" t="s" s="14"/>
      <c r="F12"/>
    </row>
    <row r="13">
      <c r="A13" t="s">
        <v>118</v>
      </c>
      <c r="B13">
        <v>1</v>
      </c>
      <c r="C13" t="s">
        <v>109</v>
      </c>
      <c r="D13" t="s" s="14">
        <v>110</v>
      </c>
      <c r="E13" t="s" s="14"/>
      <c r="F13"/>
    </row>
    <row r="14">
      <c r="A14" t="s">
        <v>118</v>
      </c>
      <c r="B14">
        <v>2</v>
      </c>
      <c r="C14" t="s">
        <v>119</v>
      </c>
      <c r="D14" t="s" s="14">
        <v>120</v>
      </c>
      <c r="E14" t="s" s="14"/>
      <c r="F14"/>
    </row>
    <row r="15">
      <c r="A15" t="s">
        <v>118</v>
      </c>
      <c r="B15">
        <v>3</v>
      </c>
      <c r="C15" t="s">
        <v>121</v>
      </c>
      <c r="D15" t="s" s="14">
        <v>122</v>
      </c>
      <c r="E15" t="s" s="14"/>
      <c r="F15"/>
    </row>
    <row r="16">
      <c r="A16" t="s">
        <v>118</v>
      </c>
      <c r="B16">
        <v>4</v>
      </c>
      <c r="C16" t="s">
        <v>123</v>
      </c>
      <c r="D16" t="s" s="14">
        <v>124</v>
      </c>
      <c r="E16" t="s" s="14"/>
      <c r="F16" t="s">
        <v>125</v>
      </c>
    </row>
    <row r="17">
      <c r="A17" t="s">
        <v>118</v>
      </c>
      <c r="B17">
        <v>5</v>
      </c>
      <c r="C17" t="s">
        <v>126</v>
      </c>
      <c r="D17" t="s" s="14">
        <v>127</v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</cols>
  <sheetData>
    <row r="1" customHeight="1" ht="24">
      <c r="A1" t="s" s="7">
        <v>128</v>
      </c>
      <c r="B1"/>
      <c r="C1"/>
      <c r="D1"/>
    </row>
    <row r="2">
      <c r="A2" t="str" s="15">
        <f>"PDR-ECLAIR-CAFE · PAT.INDIV.CHOUX · référence : "&amp;Besoins!B3&amp;" "&amp;Besoins!C3&amp;" · multiplicateur réglable sur la feuille ""Besoins"""</f>
        <v>PDR-ECLAIR-CAFE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"[CONFECTIONNER] "&amp;Procedure!D2</f>
        <v>[CONFECTIONNER] Confectionner la pate a choux. (voir preparation de base).</v>
      </c>
      <c r="C5"/>
      <c r="D5"/>
    </row>
    <row r="6">
      <c r="A6" t="s" s="17">
        <v>131</v>
      </c>
      <c r="B6" t="str" s="14">
        <f>"[COUCHER] "&amp;Procedure!D3</f>
        <v>[COUCHER] Coucher a la poche. Dresser en batonnets sur plaque, dorer, marquer a la fourchette.</v>
      </c>
      <c r="C6"/>
      <c r="D6"/>
    </row>
    <row r="7">
      <c r="A7" t="s" s="17">
        <v>132</v>
      </c>
      <c r="B7" t="str" s="14">
        <f>"[CUIRE] "&amp;Procedure!D4</f>
        <v>[CUIRE] Cuire. 35 a 40 min a 160-180 degres.</v>
      </c>
      <c r="C7"/>
      <c r="D7"/>
    </row>
    <row r="8">
      <c r="A8" t="s" s="17">
        <v>133</v>
      </c>
      <c r="B8" t="str" s="14">
        <f>"[CONFECTIONNER] "&amp;Procedure!D5</f>
        <v>[CONFECTIONNER] Confectionner la creme patissiere cafe. Base creme patissiere avec cafe instantane et extrait de cafe incorpores.</v>
      </c>
      <c r="C8"/>
      <c r="D8"/>
    </row>
    <row r="9">
      <c r="A9" t="s" s="17">
        <v>134</v>
      </c>
      <c r="B9" t="str" s="14">
        <f>"[FOURRER] "&amp;Procedure!D6</f>
        <v>[FOURRER] Garnir les eclairs. Inciser en biais, garnir a la poche de creme patissiere cafe.</v>
      </c>
      <c r="C9"/>
      <c r="D9"/>
    </row>
    <row r="10">
      <c r="A10" t="s" s="17">
        <v>135</v>
      </c>
      <c r="B10" t="str" s="14">
        <f>"[GLACER] "&amp;Procedure!D7</f>
        <v>[GLACER] Glacer au fondant. Fondant detendu a l'eau, chauffe 37-38 degres maximum, cafe ajoute, glacer le dessus des eclairs.</v>
      </c>
      <c r="C10"/>
      <c r="D10"/>
    </row>
    <row r="11">
      <c r="A11"/>
      <c r="B11"/>
      <c r="C11"/>
      <c r="D11"/>
    </row>
    <row r="12">
      <c r="A12" t="s" s="16">
        <v>136</v>
      </c>
      <c r="B12"/>
      <c r="C12"/>
      <c r="D12"/>
    </row>
    <row r="13">
      <c r="A13" t="s" s="17">
        <v>130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131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132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133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134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137</v>
      </c>
      <c r="B19"/>
      <c r="C19"/>
      <c r="D19"/>
    </row>
    <row r="20">
      <c r="A20" t="s" s="17">
        <v>130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131</v>
      </c>
      <c r="B21" t="str" s="14">
        <f>"[BOUILLIR] "&amp;Procedure!D14</f>
        <v>[BOUILLIR] Bouillir le lait. Avec 1/3 du sucre et la vanille.</v>
      </c>
      <c r="C21"/>
      <c r="D21"/>
    </row>
    <row r="22">
      <c r="A22" t="s" s="17">
        <v>132</v>
      </c>
      <c r="B22" t="str" s="14">
        <f>"[BLANCHIR] "&amp;Procedure!D15</f>
        <v>[BLANCHIR] Blanchir les jaunes. Avec le reste du sucre et la farine.</v>
      </c>
      <c r="C22"/>
      <c r="D22"/>
    </row>
    <row r="23">
      <c r="A23" t="s" s="17">
        <v>133</v>
      </c>
      <c r="B23" t="str" s="14">
        <f>"[TEMPÉRER] "&amp;Procedure!D16</f>
        <v>[TEMPÉRER] Tempérer et cuire. Verser le lait chaud, cuire en fouettant jusqu'a ebullition, 1 min 30 minimum.</v>
      </c>
      <c r="C23"/>
      <c r="D23"/>
    </row>
    <row r="24">
      <c r="A24" t="s" s="17">
        <v>134</v>
      </c>
      <c r="B24" t="str" s="14">
        <f>"[REFROIDIR] "&amp;Procedure!D17</f>
        <v>[REFROIDIR] Refroidir rapidement. Sucre glace en surface ou film contact, froid rapide.</v>
      </c>
      <c r="C24"/>
      <c r="D24"/>
    </row>
    <row r="25">
      <c r="A25"/>
      <c r="B25"/>
      <c r="C25"/>
      <c r="D25"/>
    </row>
    <row r="26">
      <c r="A26" t="s" s="18">
        <v>22</v>
      </c>
      <c r="B26"/>
      <c r="C26"/>
      <c r="D26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2026-10-30T15:45:55Z</dcterms:created>
  <dc:title>Eclairs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2026-10-30T15:45:55Z</dcterms:modified>
  <cp:revision>1</cp:revision>
</cp:coreProperties>
</file>