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<sst xmlns="http://schemas.openxmlformats.org/spreadsheetml/2006/main" count="126" uniqueCount="126">
  <si>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</si>
  <si>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</si>
  <si>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CHEESE CAKE</t>
  </si>
  <si>
    <t>Code</t>
  </si>
  <si>
    <t>GRO_CDC_259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</si>
  <si>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</si>
  <si>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</si>
  <si>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</si>
  <si>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</si>
  <si>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</si>
  <si>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</si>
  <si>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</si>
  <si>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</si>
  <si>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</si>
  <si>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</si>
  <si>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</si>
  <si>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</si>
  <si>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</si>
  <si>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</si>
  <si>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</si>
  <si>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</si>
  <si>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</si>
  <si>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</si>
  <si>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</si>
  <si>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</si>
  <si>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</si>
  <si>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</si>
  <si>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</si>
  <si>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</si>
  <si>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</si>
  <si>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</si>
  <si>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</si>
  <si>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</si>
  <si>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</si>
  <si>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</si>
  <si>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</si>
  <si>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</si>
  <si>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</si>
  <si>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ST-MORET-1KG</t>
  </si>
  <si>
    <t>St Moret fromage frais tartiner 1kg</t>
  </si>
  <si>
    <t>Épicerie</t>
  </si>
  <si>
    <t>kg</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</si>
  <si>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</si>
  <si>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</si>
  <si>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</si>
  <si>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</si>
  <si>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</si>
  <si>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</si>
  <si>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</si>
  <si>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</si>
  <si>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</si>
  <si>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</si>
  <si>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</si>
  <si>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</si>
  <si>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</si>
  <si>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</si>
  <si>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</si>
  <si>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</si>
  <si>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</si>
  <si>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</si>
  <si>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</si>
  <si>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</si>
  <si>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</si>
  <si>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</si>
  <si>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</si>
  <si>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</si>
  <si>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</si>
  <si>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</si>
  <si>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</si>
  <si>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</si>
  <si>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</si>
  <si>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</si>
  <si>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</si>
  <si>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</si>
  <si>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</si>
  <si>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</si>
  <si>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</si>
  <si>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</si>
  <si>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</si>
  <si>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Crème fraîche liquide 15% MG allégée</t>
  </si>
  <si>
    <t xml:space="preserve">    ↳ Farine de blé T55</t>
  </si>
  <si>
    <t xml:space="preserve">    ↳ Sucre poudre sac 1kg</t>
  </si>
  <si>
    <t xml:space="preserve">    ↳ St Moret fromage frais tartiner 1kg</t>
  </si>
  <si>
    <t xml:space="preserve">    ↳ JAUNE D'OEUF (P)</t>
  </si>
  <si>
    <t>Conversions oeufs et ovoproduits</t>
  </si>
  <si>
    <t xml:space="preserve">        ↳ JAUNE D'OEUF (ML)</t>
  </si>
  <si>
    <t xml:space="preserve">            ↳ OEUF A3 (PRIX)</t>
  </si>
  <si>
    <t xml:space="preserve">    ↳ Oeuf calibre M (53-63g) cat.A France colis 360</t>
  </si>
  <si>
    <t>Recette</t>
  </si>
  <si>
    <t>#</t>
  </si>
  <si>
    <t>Verbe</t>
  </si>
  <si>
    <t>Étape</t>
  </si>
  <si>
    <t>Précision technique</t>
  </si>
  <si>
    <t>Durée</t>
  </si>
  <si>
    <t>METTRE EN PLACE</t>
  </si>
  <si>
    <t>BADIGEONNER</t>
  </si>
  <si>
    <t>95 min (cuisson)</t>
  </si>
  <si>
    <t>FONCER</t>
  </si>
  <si>
    <t>30 min (repos)</t>
  </si>
  <si>
    <t>BATTRE</t>
  </si>
  <si>
    <t>CUIRE</t>
  </si>
  <si>
    <t>10 min (cuisson)</t>
  </si>
  <si>
    <t>FOURRER</t>
  </si>
  <si>
    <t>50 min (cuisson)</t>
  </si>
  <si>
    <t>GLACER</t>
  </si>
  <si>
    <t>DRESSER</t>
  </si>
  <si>
    <t>Dresser - Portionner le cheese cake. - Le servir avec un coulis de fruits rouges ou une compotée de fruits rouges (voir recette).</t>
  </si>
  <si>
    <t>PÂTE SUCRÉE</t>
  </si>
  <si>
    <t>TAMISER</t>
  </si>
  <si>
    <t>105 min (cuisson)</t>
  </si>
  <si>
    <t>CONFECTIONNER</t>
  </si>
  <si>
    <t>95 min (repos)</t>
  </si>
  <si>
    <t>15 min (cuisson)</t>
  </si>
  <si>
    <t>Garnir les tartes - Garnir les fonds avec une crème (pâtissière,frangipane,etc.) et disposer les fruits sur la crème.</t>
  </si>
  <si>
    <t>Fiche technique — CHEESE CAKE</t>
  </si>
  <si>
    <t>CHEESE CAKE  GRO_CDC_259</t>
  </si>
  <si>
    <t>1.</t>
  </si>
  <si>
    <t>2.</t>
  </si>
  <si>
    <t>3.</t>
  </si>
  <si>
    <t>4.</t>
  </si>
  <si>
    <t>5.</t>
  </si>
  <si>
    <t>6.</t>
  </si>
  <si>
    <t>7.</t>
  </si>
  <si>
    <t>8.</t>
  </si>
  <si>
    <t>9.</t>
  </si>
  <si>
    <t>↳ PÂTE SUCRÉE  GRO_CDC_216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</si>
</sst>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55.063895</v>
      </c>
    </row>
    <row r="12">
      <c r="A12" t="s" s="3">
        <v>16</v>
      </c>
      <c r="B12" s="4">
        <v>0.55063895</v>
      </c>
    </row>
    <row r="13">
      <c r="A13"/>
      <c r="B13"/>
    </row>
    <row r="14">
      <c r="A14" t="s" s="5">
        <v>17</v>
      </c>
      <c r="B14" t="s" s="5">
        <v>14</v>
      </c>
    </row>
    <row r="15">
      <c r="A15" t="s" s="5">
        <v>18</v>
      </c>
      <c r="B15" s="6">
        <v>55.063895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v>
      </c>
      <c r="E7" s="11">
        <f>D7*$B$2</f>
        <v>6</v>
      </c>
      <c r="F7" t="s">
        <v>24</v>
      </c>
      <c r="G7" s="4">
        <f>E7*0.27</f>
        <v>1.62</v>
      </c>
    </row>
    <row r="8">
      <c r="A8" t="s" s="12">
        <v>34</v>
      </c>
      <c r="B8" t="s">
        <v>35</v>
      </c>
      <c r="C8" t="s">
        <v>36</v>
      </c>
      <c r="D8" s="9">
        <v>0.001</v>
      </c>
      <c r="E8" s="11">
        <f>D8*$B$2</f>
        <v>0.001</v>
      </c>
      <c r="F8" t="s">
        <v>37</v>
      </c>
      <c r="G8" s="4">
        <f>E8*0.003</f>
        <v>0.000003</v>
      </c>
    </row>
    <row r="9">
      <c r="A9" t="s">
        <v>38</v>
      </c>
      <c r="B9" t="s">
        <v>39</v>
      </c>
      <c r="C9" t="s">
        <v>40</v>
      </c>
      <c r="D9" s="9">
        <v>5.5</v>
      </c>
      <c r="E9" s="11">
        <f>D9*$B$2</f>
        <v>5.5</v>
      </c>
      <c r="F9" t="s">
        <v>41</v>
      </c>
      <c r="G9" s="4">
        <f>E9*7.8</f>
        <v>42.9</v>
      </c>
    </row>
    <row r="10">
      <c r="A10" t="s">
        <v>42</v>
      </c>
      <c r="B10" t="s">
        <v>43</v>
      </c>
      <c r="C10" t="s">
        <v>44</v>
      </c>
      <c r="D10" s="9">
        <v>1.25</v>
      </c>
      <c r="E10" s="11">
        <f>D10*$B$2</f>
        <v>1.25</v>
      </c>
      <c r="F10" t="s">
        <v>41</v>
      </c>
      <c r="G10" s="4">
        <f>E10*2.7</f>
        <v>3.375</v>
      </c>
    </row>
    <row r="11">
      <c r="A11" t="s">
        <v>45</v>
      </c>
      <c r="B11" t="s">
        <v>46</v>
      </c>
      <c r="C11" t="s">
        <v>47</v>
      </c>
      <c r="D11" s="9">
        <v>0.282</v>
      </c>
      <c r="E11" s="11">
        <f>D11*$B$2</f>
        <v>0.282</v>
      </c>
      <c r="F11" t="s">
        <v>41</v>
      </c>
      <c r="G11" s="4">
        <f>E11*0.56</f>
        <v>0.15792</v>
      </c>
    </row>
    <row r="12">
      <c r="A12" t="s">
        <v>48</v>
      </c>
      <c r="B12" t="s">
        <v>49</v>
      </c>
      <c r="C12" t="s">
        <v>50</v>
      </c>
      <c r="D12" s="9">
        <v>0.016</v>
      </c>
      <c r="E12" s="11">
        <f>D12*$B$2</f>
        <v>0.016</v>
      </c>
      <c r="F12" t="s">
        <v>41</v>
      </c>
      <c r="G12" s="4">
        <f>E12*5.2</f>
        <v>0.0832</v>
      </c>
    </row>
    <row r="13">
      <c r="A13" t="s">
        <v>51</v>
      </c>
      <c r="B13" t="s">
        <v>52</v>
      </c>
      <c r="C13" t="s">
        <v>53</v>
      </c>
      <c r="D13" s="9">
        <v>1.5</v>
      </c>
      <c r="E13" s="11">
        <f>D13*$B$2</f>
        <v>1.5</v>
      </c>
      <c r="F13" t="s">
        <v>37</v>
      </c>
      <c r="G13" s="4">
        <f>E13*2.2</f>
        <v>3.3</v>
      </c>
    </row>
    <row r="14">
      <c r="A14" t="s">
        <v>54</v>
      </c>
      <c r="B14" t="s">
        <v>55</v>
      </c>
      <c r="C14" t="s">
        <v>56</v>
      </c>
      <c r="D14" s="9">
        <v>20.14</v>
      </c>
      <c r="E14" s="11">
        <f>D14*$B$2</f>
        <v>20.14</v>
      </c>
      <c r="F14" t="s">
        <v>24</v>
      </c>
      <c r="G14" s="4">
        <f>E14*0.1795</f>
        <v>3.61513</v>
      </c>
    </row>
    <row r="15">
      <c r="A15" t="s">
        <v>57</v>
      </c>
      <c r="B15" t="s">
        <v>58</v>
      </c>
      <c r="C15" t="s">
        <v>59</v>
      </c>
      <c r="D15" s="9">
        <v>0.00012</v>
      </c>
      <c r="E15" s="11">
        <f>D15*$B$2</f>
        <v>0.00012</v>
      </c>
      <c r="F15" t="s">
        <v>41</v>
      </c>
      <c r="G15" s="4">
        <f>E15*0.35</f>
        <v>0.000042</v>
      </c>
    </row>
    <row r="16">
      <c r="A16" t="s">
        <v>60</v>
      </c>
      <c r="B16" t="s">
        <v>61</v>
      </c>
      <c r="C16" t="s">
        <v>62</v>
      </c>
      <c r="D16" s="9">
        <v>0.012</v>
      </c>
      <c r="E16" s="11">
        <f>D16*$B$2</f>
        <v>0.012</v>
      </c>
      <c r="F16" t="s">
        <v>41</v>
      </c>
      <c r="G16" s="4">
        <f>E16*1.05</f>
        <v>0.0126</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v>
      </c>
      <c r="E3" t="s">
        <v>24</v>
      </c>
      <c r="F3" t="s">
        <v>71</v>
      </c>
    </row>
    <row r="4">
      <c r="A4">
        <v>2</v>
      </c>
      <c r="B4" t="s">
        <v>72</v>
      </c>
      <c r="C4" t="s">
        <v>73</v>
      </c>
      <c r="D4" s="11">
        <v>0.032</v>
      </c>
      <c r="E4" t="s">
        <v>41</v>
      </c>
      <c r="F4" t="s">
        <v>47</v>
      </c>
    </row>
    <row r="5">
      <c r="A5">
        <v>2</v>
      </c>
      <c r="B5" t="s">
        <v>74</v>
      </c>
      <c r="C5" t="s">
        <v>73</v>
      </c>
      <c r="D5" s="11">
        <v>0.016</v>
      </c>
      <c r="E5" t="s">
        <v>41</v>
      </c>
      <c r="F5" t="s">
        <v>50</v>
      </c>
    </row>
    <row r="6">
      <c r="A6">
        <v>2</v>
      </c>
      <c r="B6" t="s">
        <v>75</v>
      </c>
      <c r="C6" t="s">
        <v>73</v>
      </c>
      <c r="D6" s="11">
        <v>0.012</v>
      </c>
      <c r="E6" t="s">
        <v>41</v>
      </c>
      <c r="F6" t="s">
        <v>62</v>
      </c>
    </row>
    <row r="7">
      <c r="A7">
        <v>2</v>
      </c>
      <c r="B7" t="s">
        <v>76</v>
      </c>
      <c r="C7" t="s">
        <v>73</v>
      </c>
      <c r="D7" s="11">
        <v>0.001</v>
      </c>
      <c r="E7" t="s">
        <v>37</v>
      </c>
      <c r="F7" t="s">
        <v>36</v>
      </c>
    </row>
    <row r="8">
      <c r="A8">
        <v>2</v>
      </c>
      <c r="B8" t="s">
        <v>77</v>
      </c>
      <c r="C8" t="s">
        <v>73</v>
      </c>
      <c r="D8" s="11">
        <v>0</v>
      </c>
      <c r="E8" t="s">
        <v>41</v>
      </c>
      <c r="F8" t="s">
        <v>59</v>
      </c>
    </row>
    <row r="9">
      <c r="A9">
        <v>2</v>
      </c>
      <c r="B9" t="s">
        <v>78</v>
      </c>
      <c r="C9" t="s">
        <v>73</v>
      </c>
      <c r="D9" s="11">
        <v>0.14</v>
      </c>
      <c r="E9" t="s">
        <v>24</v>
      </c>
      <c r="F9" t="s">
        <v>56</v>
      </c>
    </row>
    <row r="10">
      <c r="A10">
        <v>1</v>
      </c>
      <c r="B10" t="s">
        <v>79</v>
      </c>
      <c r="C10" t="s">
        <v>73</v>
      </c>
      <c r="D10" s="11">
        <v>1.5</v>
      </c>
      <c r="E10" t="s">
        <v>37</v>
      </c>
      <c r="F10" t="s">
        <v>53</v>
      </c>
    </row>
    <row r="11">
      <c r="A11">
        <v>1</v>
      </c>
      <c r="B11" t="s">
        <v>80</v>
      </c>
      <c r="C11" t="s">
        <v>73</v>
      </c>
      <c r="D11" s="11">
        <v>0.25</v>
      </c>
      <c r="E11" t="s">
        <v>41</v>
      </c>
      <c r="F11" t="s">
        <v>47</v>
      </c>
    </row>
    <row r="12">
      <c r="A12">
        <v>1</v>
      </c>
      <c r="B12" t="s">
        <v>81</v>
      </c>
      <c r="C12" t="s">
        <v>73</v>
      </c>
      <c r="D12" s="11">
        <v>1.25</v>
      </c>
      <c r="E12" t="s">
        <v>41</v>
      </c>
      <c r="F12" t="s">
        <v>44</v>
      </c>
    </row>
    <row r="13">
      <c r="A13">
        <v>1</v>
      </c>
      <c r="B13" t="s">
        <v>82</v>
      </c>
      <c r="C13" t="s">
        <v>73</v>
      </c>
      <c r="D13" s="11">
        <v>5.5</v>
      </c>
      <c r="E13" t="s">
        <v>41</v>
      </c>
      <c r="F13" t="s">
        <v>40</v>
      </c>
    </row>
    <row r="14">
      <c r="A14">
        <v>1</v>
      </c>
      <c r="B14" t="s">
        <v>83</v>
      </c>
      <c r="C14" t="s">
        <v>68</v>
      </c>
      <c r="D14" s="11">
        <v>12</v>
      </c>
      <c r="E14" t="s">
        <v>24</v>
      </c>
      <c r="F14" t="s">
        <v>84</v>
      </c>
    </row>
    <row r="15">
      <c r="A15">
        <v>2</v>
      </c>
      <c r="B15" t="s">
        <v>85</v>
      </c>
      <c r="C15" t="s">
        <v>68</v>
      </c>
      <c r="D15" s="11">
        <v>0.228</v>
      </c>
      <c r="E15" t="s">
        <v>37</v>
      </c>
      <c r="F15" t="s">
        <v>84</v>
      </c>
    </row>
    <row r="16">
      <c r="A16">
        <v>3</v>
      </c>
      <c r="B16" t="s">
        <v>86</v>
      </c>
      <c r="C16" t="s">
        <v>73</v>
      </c>
      <c r="D16" s="11">
        <v>6</v>
      </c>
      <c r="E16" t="s">
        <v>24</v>
      </c>
      <c r="F16" t="s">
        <v>33</v>
      </c>
    </row>
    <row r="17">
      <c r="A17">
        <v>1</v>
      </c>
      <c r="B17" t="s">
        <v>87</v>
      </c>
      <c r="C17" t="s">
        <v>73</v>
      </c>
      <c r="D17" s="11">
        <v>20</v>
      </c>
      <c r="E17" t="s">
        <v>24</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travail - Vérifier les D.L.C.,peser les denrées,sélectionner le matériel de cuisson et de préparation. - Désinfecter le matériel et le poste de travail suivant les protocoles.</t>
        </is>
      </c>
      <c r="E2" t="s" s="14"/>
      <c r="F2"/>
    </row>
    <row r="3">
      <c r="A3" t="s">
        <v>2</v>
      </c>
      <c r="B3">
        <v>2</v>
      </c>
      <c r="C3" t="s">
        <v>95</v>
      </c>
      <c r="D3" t="inlineStr" s="14">
        <is>
          <t>Préparations préliminaires - Badigeonner de beurre à l’aide d’un pinceau,les 3 bacs GN 1/1 H 35. - Préchauffer le four à + 160 °C. - Confectionner la pâte sucrée (voir la recette).</t>
        </is>
      </c>
      <c r="E3" t="s" s="14"/>
      <c r="F3" t="s">
        <v>96</v>
      </c>
    </row>
    <row r="4">
      <c r="A4" t="s">
        <v>2</v>
      </c>
      <c r="B4">
        <v>3</v>
      </c>
      <c r="C4" t="s">
        <v>97</v>
      </c>
      <c r="D4" t="inlineStr" s="14">
        <is>
          <t>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t>
        </is>
      </c>
      <c r="E4" t="s" s="14"/>
      <c r="F4" t="s">
        <v>98</v>
      </c>
    </row>
    <row r="5">
      <c r="A5" t="s">
        <v>2</v>
      </c>
      <c r="B5">
        <v>4</v>
      </c>
      <c r="C5" t="s">
        <v>99</v>
      </c>
      <c r="D5" t="inlineStr" s="14">
        <is>
          <t>Confectionner l’appareil - Dans la cuve du batteur,au fouet,mélanger sans travailler,la crème fraîche,le sucre et le St Moret. - Incorporer la farine tamisée,puis les œufs et les jaunes préalablement battus pour faciliter leur incorporation à l’appareil.</t>
        </is>
      </c>
      <c r="E5" t="s" s="14"/>
      <c r="F5"/>
    </row>
    <row r="6">
      <c r="A6" t="s">
        <v>2</v>
      </c>
      <c r="B6">
        <v>5</v>
      </c>
      <c r="C6" t="s">
        <v>100</v>
      </c>
      <c r="D6" t="inlineStr" s="14">
        <is>
          <t>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t>
        </is>
      </c>
      <c r="E6" t="s" s="14"/>
      <c r="F6" t="s">
        <v>101</v>
      </c>
    </row>
    <row r="7">
      <c r="A7" t="s">
        <v>2</v>
      </c>
      <c r="B7">
        <v>6</v>
      </c>
      <c r="C7" t="s">
        <v>102</v>
      </c>
      <c r="D7" t="inlineStr" s="14">
        <is>
          <t>Garnir - Répartir équitablement l’appareil dans les trois bacs. - Lisser la surface à l’aide d’une spatule ou d’une corne carrée. - La garniture doit être à 0,5 cm en dessous de bord supérieur de la pâte de façon à laisser de l’épaisseur au glaçage.</t>
        </is>
      </c>
      <c r="E7" t="s" s="14"/>
      <c r="F7"/>
    </row>
    <row r="8">
      <c r="A8" t="s">
        <v>2</v>
      </c>
      <c r="B8">
        <v>7</v>
      </c>
      <c r="C8" t="s">
        <v>100</v>
      </c>
      <c r="D8" t="inlineStr" s="14">
        <is>
          <t>Cuire - Cuire au four à + 110 / 120 °C pendant 50 minutes environ. - Éviter de faire colorer la surface du cheese cake,en la protégeant par un papier cuisson ou d’aluminuim.</t>
        </is>
      </c>
      <c r="E8" t="s" s="14"/>
      <c r="F8" t="s">
        <v>103</v>
      </c>
    </row>
    <row r="9">
      <c r="A9" t="s">
        <v>2</v>
      </c>
      <c r="B9">
        <v>8</v>
      </c>
      <c r="C9" t="s">
        <v>104</v>
      </c>
      <c r="D9" t="inlineStr" s="14">
        <is>
          <t>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t>
        </is>
      </c>
      <c r="E9" t="s" s="14"/>
      <c r="F9"/>
    </row>
    <row r="10">
      <c r="A10" t="s">
        <v>2</v>
      </c>
      <c r="B10">
        <v>9</v>
      </c>
      <c r="C10" t="s">
        <v>105</v>
      </c>
      <c r="D10" t="s" s="14">
        <v>106</v>
      </c>
      <c r="E10" t="s" s="14"/>
      <c r="F10"/>
    </row>
    <row r="11">
      <c r="A11" t="s">
        <v>107</v>
      </c>
      <c r="B11">
        <v>1</v>
      </c>
      <c r="C11" t="s">
        <v>94</v>
      </c>
      <c r="D11" t="inlineStr" s="14">
        <is>
          <t>Mise en place du poste de travail E - Vérifier les D.L.C.,peser les denrées,sélectionner le matériel nécessaire. - Laver et désinfecter le matériel et le poste de travail en suivant les protocoles. R</t>
        </is>
      </c>
      <c r="E11" t="s" s="14"/>
      <c r="F11"/>
    </row>
    <row r="12">
      <c r="A12" t="s">
        <v>107</v>
      </c>
      <c r="B12">
        <v>2</v>
      </c>
      <c r="C12" t="s">
        <v>108</v>
      </c>
      <c r="D12"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2" t="s" s="14"/>
      <c r="F12" t="s">
        <v>109</v>
      </c>
    </row>
    <row r="13">
      <c r="A13" t="s">
        <v>107</v>
      </c>
      <c r="B13">
        <v>3</v>
      </c>
      <c r="C13" t="s">
        <v>110</v>
      </c>
      <c r="D13"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3" t="s" s="14"/>
      <c r="F13" t="s">
        <v>111</v>
      </c>
    </row>
    <row r="14">
      <c r="A14" t="s">
        <v>107</v>
      </c>
      <c r="B14">
        <v>4</v>
      </c>
      <c r="C14" t="s">
        <v>97</v>
      </c>
      <c r="D14"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4" t="s" s="14"/>
      <c r="F14" t="s">
        <v>98</v>
      </c>
    </row>
    <row r="15">
      <c r="A15" t="s">
        <v>107</v>
      </c>
      <c r="B15">
        <v>5</v>
      </c>
      <c r="C15" t="s">
        <v>100</v>
      </c>
      <c r="D15"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5" t="s" s="14"/>
      <c r="F15" t="s">
        <v>112</v>
      </c>
    </row>
    <row r="16">
      <c r="A16" t="s">
        <v>107</v>
      </c>
      <c r="B16">
        <v>6</v>
      </c>
      <c r="C16" t="s">
        <v>102</v>
      </c>
      <c r="D16" t="s" s="14">
        <v>113</v>
      </c>
      <c r="E16" t="s" s="14"/>
      <c r="F16"/>
    </row>
    <row r="17">
      <c r="A17" t="s">
        <v>107</v>
      </c>
      <c r="B17">
        <v>7</v>
      </c>
      <c r="C17"/>
      <c r="D17" t="inlineStr" s="14">
        <is>
          <t>Suggestion - On peut faire aussi de la pâte sucrée à partir d’une pâte à foncer,en augmentant le poids du sucre à raison de 250 g au kilo de farine.Cette pâte est moins délicate de texture mais moins fragile à travailler.</t>
        </is>
      </c>
      <c r="E17" t="s" s="14"/>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s>
  <sheetData>
    <row r="1" customHeight="1" ht="24">
      <c r="A1" t="s" s="7">
        <v>114</v>
      </c>
      <c r="B1"/>
      <c r="C1"/>
      <c r="D1"/>
    </row>
    <row r="2">
      <c r="A2" t="str" s="15">
        <f>"GRO_CDC_259 · GRO.DESSERTS · référence : "&amp;Besoins!B3&amp;" "&amp;Besoins!C3&amp;" · multiplicateur réglable sur la feuille ""Besoins"""</f>
        <v>GRO_CDC_259 · GRO.DESSERTS · référence : 100 pc · multiplicateur réglable sur la feuille </v>
      </c>
      <c r="B2"/>
      <c r="C2"/>
      <c r="D2"/>
    </row>
    <row r="3">
      <c r="A3"/>
      <c r="B3"/>
      <c r="C3"/>
      <c r="D3"/>
    </row>
    <row r="4">
      <c r="A4" t="s" s="16">
        <v>115</v>
      </c>
      <c r="B4"/>
      <c r="C4"/>
      <c r="D4"/>
    </row>
    <row r="5">
      <c r="A5" t="s" s="17">
        <v>116</v>
      </c>
      <c r="B5" t="str" s="14">
        <f>"[METTRE EN PLACE] "&amp;Procedure!D2</f>
        <v>[METTRE EN PLACE] Mise en place du poste de travail - Vérifier les D.L.C.,peser les denrées,sélectionner le matériel de cuisson et de préparation. - Désinfecter le matériel et le poste de travail suivant les protocoles.</v>
      </c>
      <c r="C5"/>
      <c r="D5"/>
    </row>
    <row r="6">
      <c r="A6" t="s" s="17">
        <v>117</v>
      </c>
      <c r="B6" t="str" s="14">
        <f>"[BADIGEONNER] "&amp;Procedure!D3</f>
        <v>[BADIGEONNER] Préparations préliminaires - Badigeonner de beurre à l’aide d’un pinceau,les 3 bacs GN 1/1 H 35. - Préchauffer le four à + 160 °C. - Confectionner la pâte sucrée (voir la recette).</v>
      </c>
      <c r="C6"/>
      <c r="D6"/>
    </row>
    <row r="7">
      <c r="A7" t="s" s="17">
        <v>118</v>
      </c>
      <c r="B7" t="str" s="14">
        <f>"[FONCER] "&amp;Procedure!D4</f>
        <v>[FONCER] 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v>
      </c>
      <c r="C7"/>
      <c r="D7"/>
    </row>
    <row r="8">
      <c r="A8" t="s" s="17">
        <v>119</v>
      </c>
      <c r="B8" t="str" s="14">
        <f>"[BATTRE] "&amp;Procedure!D5</f>
        <v>[BATTRE] Confectionner l’appareil - Dans la cuve du batteur,au fouet,mélanger sans travailler,la crème fraîche,le sucre et le St Moret. - Incorporer la farine tamisée,puis les œufs et les jaunes préalablement battus pour faciliter leur incorporation à l’appareil.</v>
      </c>
      <c r="C8"/>
      <c r="D8"/>
    </row>
    <row r="9">
      <c r="A9" t="s" s="17">
        <v>120</v>
      </c>
      <c r="B9" t="str" s="14">
        <f>"[CUIRE] "&amp;Procedure!D6</f>
        <v>[CUIRE] 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v>
      </c>
      <c r="C9"/>
      <c r="D9"/>
    </row>
    <row r="10">
      <c r="A10" t="s" s="17">
        <v>121</v>
      </c>
      <c r="B10" t="str" s="14">
        <f>"[FOURRER] "&amp;Procedure!D7</f>
        <v>[FOURRER] Garnir - Répartir équitablement l’appareil dans les trois bacs. - Lisser la surface à l’aide d’une spatule ou d’une corne carrée. - La garniture doit être à 0,5 cm en dessous de bord supérieur de la pâte de façon à laisser de l’épaisseur au glaçage.</v>
      </c>
      <c r="C10"/>
      <c r="D10"/>
    </row>
    <row r="11">
      <c r="A11" t="s" s="17">
        <v>122</v>
      </c>
      <c r="B11" t="str" s="14">
        <f>"[CUIRE] "&amp;Procedure!D8</f>
        <v>[CUIRE] Cuire - Cuire au four à + 110 / 120 °C pendant 50 minutes environ. - Éviter de faire colorer la surface du cheese cake,en la protégeant par un papier cuisson ou d’aluminuim.</v>
      </c>
      <c r="C11"/>
      <c r="D11"/>
    </row>
    <row r="12">
      <c r="A12" t="s" s="17">
        <v>123</v>
      </c>
      <c r="B12" t="str" s="14">
        <f>"[GLACER] "&amp;Procedure!D9</f>
        <v>[GLACER] 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v>
      </c>
      <c r="C12"/>
      <c r="D12"/>
    </row>
    <row r="13">
      <c r="A13" t="s" s="17">
        <v>124</v>
      </c>
      <c r="B13" t="str" s="14">
        <f>"[DRESSER] "&amp;Procedure!D10</f>
        <v>[DRESSER] Dresser - Portionner le cheese cake. - Le servir avec un coulis de fruits rouges ou une compotée de fruits rouges (voir recette).</v>
      </c>
      <c r="C13"/>
      <c r="D13"/>
    </row>
    <row r="14">
      <c r="A14"/>
      <c r="B14"/>
      <c r="C14"/>
      <c r="D14"/>
    </row>
    <row r="15">
      <c r="A15" t="s" s="16">
        <v>125</v>
      </c>
      <c r="B15"/>
      <c r="C15"/>
      <c r="D15"/>
    </row>
    <row r="16">
      <c r="A16" t="s" s="17">
        <v>116</v>
      </c>
      <c r="B16" t="str" s="14">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7">
        <v>117</v>
      </c>
      <c r="B17" t="str" s="14">
        <f>"[TAMISER] "&amp;Procedure!D12</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7"/>
      <c r="D17"/>
    </row>
    <row r="18">
      <c r="A18" t="s" s="17">
        <v>118</v>
      </c>
      <c r="B18" t="str" s="14">
        <f>"[CONFECTIONNER] "&amp;Procedure!D13</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8"/>
      <c r="D18"/>
    </row>
    <row r="19">
      <c r="A19" t="s" s="17">
        <v>119</v>
      </c>
      <c r="B19" t="str" s="14">
        <f>"[FONCER] "&amp;Procedure!D14</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9"/>
      <c r="D19"/>
    </row>
    <row r="20">
      <c r="A20" t="s" s="17">
        <v>120</v>
      </c>
      <c r="B20" t="str" s="14">
        <f>"[CUIRE] "&amp;Procedure!D15</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20"/>
      <c r="D20"/>
    </row>
    <row r="21">
      <c r="A21" t="s" s="17">
        <v>121</v>
      </c>
      <c r="B21" t="str" s="14">
        <f>"[FOURRER] "&amp;Procedure!D16</f>
        <v>[FOURRER] Garnir les tartes - Garnir les fonds avec une crème (pâtissière,frangipane,etc.) et disposer les fruits sur la crème.</v>
      </c>
      <c r="C21"/>
      <c r="D21"/>
    </row>
    <row r="22">
      <c r="A22" t="s" s="17">
        <v>122</v>
      </c>
      <c r="B22" t="str" s="14">
        <f>Procedure!D17</f>
        <v>Suggestion - On peut faire aussi de la pâte sucrée à partir d’une pâte à foncer,en augmentant le poids du sucre à raison de 250 g au kilo de farine.Cette pâte est moins délicate de texture mais moins fragile à travailler.</v>
      </c>
      <c r="C22"/>
      <c r="D22"/>
    </row>
    <row r="23">
      <c r="A23"/>
      <c r="B23"/>
      <c r="C23"/>
      <c r="D23"/>
    </row>
    <row r="24">
      <c r="A24" t="s" s="18">
        <v>21</v>
      </c>
      <c r="B24"/>
      <c r="C24"/>
      <c r="D24"/>
    </row>
  </sheetData>
  <sheetProtection sheet="1"/>
  <mergeCells count="21">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2026-09-15T11:54:39Z</dcterms:created>
  <dc:title>CHEESE CAKE</dc:title>
  <dc:subject/>
  <dc:creator>CUIS.web</dc:creator>
  <cp:lastModifiedBy/>
  <cp:keywords/>
  <dc:description>Export automatique — moteur récursif d'origine : Bernard Vandendaele</dc:description>
  <cp:category/>
  <dc:language>en-US</dc:language>
  <dcterms:modified xsi:type="dcterms:W3CDTF">2026-09-15T11:54:39Z</dcterms:modified>
  <cp:revision>1</cp:revision>
</cp:coreProperties>
</file>