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<sst xmlns="http://schemas.openxmlformats.org/spreadsheetml/2006/main" count="101" uniqueCount="101">
  <si>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</si>
  <si>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</si>
  <si>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GÂTEAU MARBRÉ</t>
  </si>
  <si>
    <t>Code</t>
  </si>
  <si>
    <t>GRO_CDC_233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</si>
  <si>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</si>
  <si>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</si>
  <si>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</si>
  <si>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</si>
  <si>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</si>
  <si>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</si>
  <si>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</si>
  <si>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</si>
  <si>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</si>
  <si>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</si>
  <si>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</si>
  <si>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</si>
  <si>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</si>
  <si>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</si>
  <si>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</si>
  <si>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</si>
  <si>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</si>
  <si>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</si>
  <si>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</si>
  <si>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</si>
  <si>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</si>
  <si>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</si>
  <si>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</si>
  <si>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</si>
  <si>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</si>
  <si>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</si>
  <si>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</si>
  <si>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</si>
  <si>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</si>
  <si>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</si>
  <si>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</si>
  <si>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</si>
  <si>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</si>
  <si>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</si>
  <si>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</si>
  <si>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</si>
  <si>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</si>
  <si>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</si>
  <si>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</si>
  <si>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</si>
  <si>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</si>
  <si>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</si>
  <si>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</si>
  <si>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</si>
  <si>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</si>
  <si>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</si>
  <si>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</si>
  <si>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</si>
  <si>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</si>
  <si>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</si>
  <si>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</si>
  <si>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</si>
  <si>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</si>
  <si>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</si>
  <si>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</si>
  <si>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</si>
  <si>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</si>
  <si>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</si>
  <si>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</si>
  <si>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</si>
  <si>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</si>
  <si>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</si>
  <si>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</si>
  <si>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</si>
  <si>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</si>
  <si>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</si>
  <si>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Extrait de vanille alcoolisé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</si>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</sst>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30.887</v>
      </c>
    </row>
    <row r="12">
      <c r="A12" t="s" s="3">
        <v>16</v>
      </c>
      <c r="B12" s="4">
        <v>0.30887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30.887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34</v>
      </c>
      <c r="G7" s="4">
        <f>E7*32</f>
        <v>1.92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E8*14</f>
        <v>1.4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40</v>
      </c>
      <c r="G9" s="4">
        <f>E9*5.5</f>
        <v>0.825</v>
      </c>
    </row>
    <row r="10">
      <c r="A10" t="s">
        <v>41</v>
      </c>
      <c r="B10" t="s">
        <v>42</v>
      </c>
      <c r="C10" t="s">
        <v>43</v>
      </c>
      <c r="D10" s="9">
        <v>1.8</v>
      </c>
      <c r="E10" s="11">
        <f>D10*$B$2</f>
        <v>1.8</v>
      </c>
      <c r="F10" t="s">
        <v>40</v>
      </c>
      <c r="G10" s="4">
        <f>E10*2.7</f>
        <v>4.86</v>
      </c>
    </row>
    <row r="11">
      <c r="A11" t="s">
        <v>44</v>
      </c>
      <c r="B11" t="s">
        <v>45</v>
      </c>
      <c r="C11" t="s">
        <v>46</v>
      </c>
      <c r="D11" s="9">
        <v>1.8</v>
      </c>
      <c r="E11" s="11">
        <f>D11*$B$2</f>
        <v>1.8</v>
      </c>
      <c r="F11" t="s">
        <v>40</v>
      </c>
      <c r="G11" s="4">
        <f>E11*0.56</f>
        <v>1.008</v>
      </c>
    </row>
    <row r="12">
      <c r="A12" t="s">
        <v>47</v>
      </c>
      <c r="B12" t="s">
        <v>48</v>
      </c>
      <c r="C12" t="s">
        <v>49</v>
      </c>
      <c r="D12" s="9">
        <v>1.8</v>
      </c>
      <c r="E12" s="11">
        <f>D12*$B$2</f>
        <v>1.8</v>
      </c>
      <c r="F12" t="s">
        <v>40</v>
      </c>
      <c r="G12" s="4">
        <f>E12*5.2</f>
        <v>9.36</v>
      </c>
    </row>
    <row r="13">
      <c r="A13" t="s">
        <v>50</v>
      </c>
      <c r="B13" t="s">
        <v>51</v>
      </c>
      <c r="C13" t="s">
        <v>52</v>
      </c>
      <c r="D13" s="9">
        <v>0.06</v>
      </c>
      <c r="E13" s="11">
        <f>D13*$B$2</f>
        <v>0.06</v>
      </c>
      <c r="F13" t="s">
        <v>40</v>
      </c>
      <c r="G13" s="4">
        <f>E13*4.2</f>
        <v>0.252</v>
      </c>
    </row>
    <row r="14">
      <c r="A14" t="s">
        <v>53</v>
      </c>
      <c r="B14" t="s">
        <v>54</v>
      </c>
      <c r="C14" t="s">
        <v>55</v>
      </c>
      <c r="D14" s="9">
        <v>36</v>
      </c>
      <c r="E14" s="11">
        <f>D14*$B$2</f>
        <v>36</v>
      </c>
      <c r="F14" t="s">
        <v>24</v>
      </c>
      <c r="G14" s="4">
        <f>E14*0.1795</f>
        <v>6.462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40</v>
      </c>
      <c r="G15" s="4">
        <f>E15*3.2</f>
        <v>4.8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1.8</v>
      </c>
      <c r="E3" t="s">
        <v>40</v>
      </c>
      <c r="F3" t="s">
        <v>49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40</v>
      </c>
      <c r="F4" t="s">
        <v>43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40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1.8</v>
      </c>
      <c r="E6" t="s">
        <v>40</v>
      </c>
      <c r="F6" t="s">
        <v>46</v>
      </c>
    </row>
    <row r="7">
      <c r="A7">
        <v>1</v>
      </c>
      <c r="B7" t="s">
        <v>71</v>
      </c>
      <c r="C7" t="s">
        <v>67</v>
      </c>
      <c r="D7" s="11">
        <v>0.06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0.06</v>
      </c>
      <c r="E8" t="s">
        <v>40</v>
      </c>
      <c r="F8" t="s">
        <v>52</v>
      </c>
    </row>
    <row r="9">
      <c r="A9">
        <v>1</v>
      </c>
      <c r="B9" t="s">
        <v>73</v>
      </c>
      <c r="C9" t="s">
        <v>67</v>
      </c>
      <c r="D9" s="11">
        <v>0.15</v>
      </c>
      <c r="E9" t="s">
        <v>40</v>
      </c>
      <c r="F9" t="s">
        <v>39</v>
      </c>
    </row>
    <row r="10">
      <c r="A10">
        <v>1</v>
      </c>
      <c r="B10" t="s">
        <v>74</v>
      </c>
      <c r="C10" t="s">
        <v>67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36</v>
      </c>
      <c r="E11" t="s">
        <v>24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3"/>
      <c r="F4"/>
    </row>
    <row r="5">
      <c r="A5" t="s">
        <v>2</v>
      </c>
      <c r="B5">
        <v>4</v>
      </c>
      <c r="C5" t="s">
        <v>86</v>
      </c>
      <c r="D5" t="s" s="13">
        <v>87</v>
      </c>
      <c r="E5" t="s" s="13"/>
      <c r="F5"/>
    </row>
    <row r="6">
      <c r="A6" t="s">
        <v>2</v>
      </c>
      <c r="B6">
        <v>5</v>
      </c>
      <c r="C6" t="s">
        <v>88</v>
      </c>
      <c r="D6" t="inlineStr" s="13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/>
      <c r="F7"/>
    </row>
    <row r="8">
      <c r="A8" t="s">
        <v>2</v>
      </c>
      <c r="B8">
        <v>7</v>
      </c>
      <c r="C8" t="s">
        <v>88</v>
      </c>
      <c r="D8" t="inlineStr" s="13">
        <is>
          <t>Commentaires - Pour faciliter le tranchage,cuire les gâteaux la veille de leur consommation. - Pour conserver leur moelleux,enrouler les gâteaux dans un film alimentaire.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6">
        <v>96</v>
      </c>
      <c r="B7" t="str" s="13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6">
        <v>97</v>
      </c>
      <c r="B8" t="str" s="13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6">
        <v>98</v>
      </c>
      <c r="B9" t="str" s="13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6">
        <v>99</v>
      </c>
      <c r="B10" t="str" s="13">
        <f>"[SERVIR] "&amp;Procedure!D7</f>
        <v>[SERVIR] Servir - Trancher les gâteaux et servir les parts en accompagnement d’une crème,d’un yaourt,etc.</v>
      </c>
      <c r="C10"/>
      <c r="D10"/>
    </row>
    <row r="11">
      <c r="A11" t="s" s="16">
        <v>100</v>
      </c>
      <c r="B11" t="str" s="13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