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<sst xmlns="http://schemas.openxmlformats.org/spreadsheetml/2006/main" count="113" uniqueCount="113">
  <si>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</si>
  <si>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</si>
  <si>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SAUCES POUR DESSERTS</t>
  </si>
  <si>
    <t>Code</t>
  </si>
  <si>
    <t>GRO_CDC_228</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</si>
  <si>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</si>
  <si>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</si>
  <si>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</si>
  <si>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</si>
  <si>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</si>
  <si>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</si>
  <si>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</si>
  <si>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</si>
  <si>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</si>
  <si>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</si>
  <si>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</si>
  <si>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</si>
  <si>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</si>
  <si>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</si>
  <si>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</si>
  <si>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</si>
  <si>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</si>
  <si>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</si>
  <si>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</si>
  <si>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</si>
  <si>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</si>
  <si>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</si>
  <si>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</si>
  <si>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</si>
  <si>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</si>
  <si>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</si>
  <si>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LAIT-COCO-CUI</t>
  </si>
  <si>
    <t>Lait de coco cuisine (conserve)</t>
  </si>
  <si>
    <t>Pâtes et curry asiatiques</t>
  </si>
  <si>
    <t>lt</t>
  </si>
  <si>
    <t>CAFE-SOLUBLE</t>
  </si>
  <si>
    <t>Café soluble</t>
  </si>
  <si>
    <t>Cafés</t>
  </si>
  <si>
    <t>kg</t>
  </si>
  <si>
    <t>CALLEBAUT-811</t>
  </si>
  <si>
    <t>Callebaut 811 (couverture noire 54,5% cacao)</t>
  </si>
  <si>
    <t>Chocolats de couverture</t>
  </si>
  <si>
    <t>00000061</t>
  </si>
  <si>
    <t>EAU</t>
  </si>
  <si>
    <t>Matières diverses (à trier)</t>
  </si>
  <si>
    <t>RNME101486</t>
  </si>
  <si>
    <t>Abricots secs dénoyautés sachet 1kg</t>
  </si>
  <si>
    <t>Pâtisserie épicerie sucrée</t>
  </si>
  <si>
    <t>RNME101466</t>
  </si>
  <si>
    <t>Sucre poudre sac 1kg</t>
  </si>
  <si>
    <t>GLU-DE40</t>
  </si>
  <si>
    <t>Glucose DE40 sirop standard</t>
  </si>
  <si>
    <t>Glucoses et sucres techniques</t>
  </si>
  <si>
    <t>CRE-LIQUIDE-35</t>
  </si>
  <si>
    <t>Crème liquide entière 35% MG UHT</t>
  </si>
  <si>
    <t>Crèmes fraîches et laitières</t>
  </si>
  <si>
    <t>LAIT-ENT-UHT</t>
  </si>
  <si>
    <t>Lait entier UHT 3,5% MG brique 1L</t>
  </si>
  <si>
    <t>Laits et laits en poudre</t>
  </si>
  <si>
    <t>Total</t>
  </si>
  <si>
    <t>Niveau</t>
  </si>
  <si>
    <t>Composant</t>
  </si>
  <si>
    <t>Type</t>
  </si>
  <si>
    <t>Quantité (pour 100 pc)</t>
  </si>
  <si>
    <t>recette</t>
  </si>
  <si>
    <t>Préparations de base collectivité</t>
  </si>
  <si>
    <t xml:space="preserve">    ↳ SAUCE ABRICOT</t>
  </si>
  <si>
    <t>Pâtisserie collectivité</t>
  </si>
  <si>
    <t xml:space="preserve">        ↳ Sucre poudre sac 1kg</t>
  </si>
  <si>
    <t>matiere</t>
  </si>
  <si>
    <t xml:space="preserve">        ↳ Glucose DE40 sirop standard</t>
  </si>
  <si>
    <t xml:space="preserve">        ↳ EAU</t>
  </si>
  <si>
    <t xml:space="preserve">        ↳ Abricots secs dénoyautés sachet 1kg</t>
  </si>
  <si>
    <t xml:space="preserve">    ↳ SAUCE CHOCOLAT</t>
  </si>
  <si>
    <t xml:space="preserve">        ↳ Lait entier UHT 3,5% MG brique 1L</t>
  </si>
  <si>
    <t xml:space="preserve">        ↳ Crème liquide entière 35% MG UHT</t>
  </si>
  <si>
    <t xml:space="preserve">        ↳ Callebaut 811 (couverture noire 54,5% cacao)</t>
  </si>
  <si>
    <t xml:space="preserve">    ↳ SAUCE CHOCOLAT CAFÉ</t>
  </si>
  <si>
    <t xml:space="preserve">        ↳ Café soluble</t>
  </si>
  <si>
    <t xml:space="preserve">    ↳ SAUCE CARAMEL</t>
  </si>
  <si>
    <t xml:space="preserve">    ↳ SAUCE COCO</t>
  </si>
  <si>
    <t xml:space="preserve">        ↳ Lait de coco cuisine (conserve)</t>
  </si>
  <si>
    <t>Recette</t>
  </si>
  <si>
    <t>#</t>
  </si>
  <si>
    <t>Verbe</t>
  </si>
  <si>
    <t>Étape</t>
  </si>
  <si>
    <t>Précision technique</t>
  </si>
  <si>
    <t>Durée</t>
  </si>
  <si>
    <t>PORTER</t>
  </si>
  <si>
    <t>5 min (cuisson)</t>
  </si>
  <si>
    <t>BOUILLIR</t>
  </si>
  <si>
    <t>SAUCE ABRICOT</t>
  </si>
  <si>
    <t>SAUCE CHOCOLAT</t>
  </si>
  <si>
    <t>SAUCE CHOCOLAT CAFÉ</t>
  </si>
  <si>
    <t>Le livre propose café soluble OU café moulu en alternative ; le soluble est retenu par défaut pour cette fiche, plus simple à doser en collectivité</t>
  </si>
  <si>
    <t>SAUCE CARAMEL</t>
  </si>
  <si>
    <t>SAUCE COCO</t>
  </si>
  <si>
    <t>Porter à ébullition le sucre et l'eau pour en faire un sirop. Ajouter le lait de coco. Laisser cuire à feu doux 5 minutes.</t>
  </si>
  <si>
    <t>Fiche technique — SAUCES POUR DESSERTS</t>
  </si>
  <si>
    <t>SAUCES POUR DESSERTS  GRO_CDC_228</t>
  </si>
  <si>
    <t>1.</t>
  </si>
  <si>
    <t>2.</t>
  </si>
  <si>
    <t>↳ SAUCE ABRICOT  GRO_CDC_228A</t>
  </si>
  <si>
    <t xml:space="preserve">    Sucre poudre sac 1kg</t>
  </si>
  <si>
    <t xml:space="preserve">    Glucose DE40 sirop standard</t>
  </si>
  <si>
    <t xml:space="preserve">    EAU</t>
  </si>
  <si>
    <t>↳ SAUCE CHOCOLAT  GRO_CDC_228B</t>
  </si>
  <si>
    <t xml:space="preserve">    Lait entier UHT 3,5% MG brique 1L</t>
  </si>
  <si>
    <t xml:space="preserve">    Crème liquide entière 35% MG UHT</t>
  </si>
  <si>
    <t xml:space="preserve">    Callebaut 811 (couverture noire 54,5% cacao)</t>
  </si>
  <si>
    <t>↳ SAUCE CHOCOLAT CAFÉ  GRO_CDC_228C</t>
  </si>
  <si>
    <t>↳ SAUCE CARAMEL  GRO_CDC_228D</t>
  </si>
  <si>
    <t>↳ SAUCE COCO  GRO_CDC_228E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</si>
</sst>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1.8353005</v>
      </c>
    </row>
    <row r="12">
      <c r="A12" t="s" s="3">
        <v>16</v>
      </c>
      <c r="B12" s="4">
        <v>0.018353005</v>
      </c>
    </row>
    <row r="13">
      <c r="A13"/>
      <c r="B13"/>
    </row>
    <row r="14">
      <c r="A14" t="s" s="5">
        <v>17</v>
      </c>
      <c r="B14" t="s" s="5">
        <v>14</v>
      </c>
    </row>
    <row r="15">
      <c r="A15" t="s" s="5">
        <v>18</v>
      </c>
      <c r="B15" s="6">
        <v>1.8353005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E7*2.8</f>
        <v>0.028</v>
      </c>
    </row>
    <row r="8">
      <c r="A8" t="s">
        <v>35</v>
      </c>
      <c r="B8" t="s">
        <v>36</v>
      </c>
      <c r="C8" t="s">
        <v>37</v>
      </c>
      <c r="D8" s="9">
        <v>0.001</v>
      </c>
      <c r="E8" s="11">
        <f>D8*$B$2</f>
        <v>0.001</v>
      </c>
      <c r="F8" t="s">
        <v>38</v>
      </c>
      <c r="G8" s="4">
        <f>E8*0</f>
        <v>0</v>
      </c>
    </row>
    <row r="9">
      <c r="A9" t="s">
        <v>39</v>
      </c>
      <c r="B9" t="s">
        <v>40</v>
      </c>
      <c r="C9" t="s">
        <v>41</v>
      </c>
      <c r="D9" s="9">
        <v>0.05</v>
      </c>
      <c r="E9" s="11">
        <f>D9*$B$2</f>
        <v>0.05</v>
      </c>
      <c r="F9" t="s">
        <v>38</v>
      </c>
      <c r="G9" s="4">
        <f>E9*18</f>
        <v>0.9</v>
      </c>
    </row>
    <row r="10">
      <c r="A10" t="s" s="12">
        <v>42</v>
      </c>
      <c r="B10" t="s">
        <v>43</v>
      </c>
      <c r="C10" t="s">
        <v>44</v>
      </c>
      <c r="D10" s="9">
        <v>0.0335</v>
      </c>
      <c r="E10" s="11">
        <f>D10*$B$2</f>
        <v>0.0335</v>
      </c>
      <c r="F10" t="s">
        <v>34</v>
      </c>
      <c r="G10" s="4">
        <f>E10*0.003</f>
        <v>0.000101</v>
      </c>
    </row>
    <row r="11">
      <c r="A11" t="s">
        <v>45</v>
      </c>
      <c r="B11" t="s">
        <v>46</v>
      </c>
      <c r="C11" t="s">
        <v>47</v>
      </c>
      <c r="D11" s="9">
        <v>0.03</v>
      </c>
      <c r="E11" s="11">
        <f>D11*$B$2</f>
        <v>0.03</v>
      </c>
      <c r="F11" t="s">
        <v>38</v>
      </c>
      <c r="G11" s="4">
        <f>E11*18.24</f>
        <v>0.5472</v>
      </c>
    </row>
    <row r="12">
      <c r="A12" t="s">
        <v>48</v>
      </c>
      <c r="B12" t="s">
        <v>49</v>
      </c>
      <c r="C12" t="s">
        <v>47</v>
      </c>
      <c r="D12" s="9">
        <v>0.069</v>
      </c>
      <c r="E12" s="11">
        <f>D12*$B$2</f>
        <v>0.069</v>
      </c>
      <c r="F12" t="s">
        <v>38</v>
      </c>
      <c r="G12" s="4">
        <f>E12*2.7</f>
        <v>0.1863</v>
      </c>
    </row>
    <row r="13">
      <c r="A13" t="s">
        <v>50</v>
      </c>
      <c r="B13" t="s">
        <v>51</v>
      </c>
      <c r="C13" t="s">
        <v>52</v>
      </c>
      <c r="D13" s="9">
        <v>0.004</v>
      </c>
      <c r="E13" s="11">
        <f>D13*$B$2</f>
        <v>0.004</v>
      </c>
      <c r="F13" t="s">
        <v>38</v>
      </c>
      <c r="G13" s="4">
        <f>E13*1.8</f>
        <v>0.0072</v>
      </c>
    </row>
    <row r="14">
      <c r="A14" t="s">
        <v>53</v>
      </c>
      <c r="B14" t="s">
        <v>54</v>
      </c>
      <c r="C14" t="s">
        <v>55</v>
      </c>
      <c r="D14" s="9">
        <v>0.04</v>
      </c>
      <c r="E14" s="11">
        <f>D14*$B$2</f>
        <v>0.04</v>
      </c>
      <c r="F14" t="s">
        <v>34</v>
      </c>
      <c r="G14" s="4">
        <f>E14*2.85</f>
        <v>0.114</v>
      </c>
    </row>
    <row r="15">
      <c r="A15" t="s">
        <v>56</v>
      </c>
      <c r="B15" t="s">
        <v>57</v>
      </c>
      <c r="C15" t="s">
        <v>58</v>
      </c>
      <c r="D15" s="9">
        <v>0.05</v>
      </c>
      <c r="E15" s="11">
        <f>D15*$B$2</f>
        <v>0.05</v>
      </c>
      <c r="F15" t="s">
        <v>34</v>
      </c>
      <c r="G15" s="4">
        <f>E15*1.05</f>
        <v>0.0525</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64</v>
      </c>
      <c r="D3" s="11">
        <v>1</v>
      </c>
      <c r="E3" t="s">
        <v>24</v>
      </c>
      <c r="F3" t="s">
        <v>67</v>
      </c>
    </row>
    <row r="4">
      <c r="A4">
        <v>2</v>
      </c>
      <c r="B4" t="s">
        <v>68</v>
      </c>
      <c r="C4" t="s">
        <v>69</v>
      </c>
      <c r="D4" s="11">
        <v>0.009</v>
      </c>
      <c r="E4" t="s">
        <v>38</v>
      </c>
      <c r="F4" t="s">
        <v>47</v>
      </c>
    </row>
    <row r="5">
      <c r="A5">
        <v>2</v>
      </c>
      <c r="B5" t="s">
        <v>70</v>
      </c>
      <c r="C5" t="s">
        <v>69</v>
      </c>
      <c r="D5" s="11">
        <v>0.001</v>
      </c>
      <c r="E5" t="s">
        <v>38</v>
      </c>
      <c r="F5" t="s">
        <v>52</v>
      </c>
    </row>
    <row r="6">
      <c r="A6">
        <v>2</v>
      </c>
      <c r="B6" t="s">
        <v>71</v>
      </c>
      <c r="C6" t="s">
        <v>69</v>
      </c>
      <c r="D6" s="11">
        <v>0.003</v>
      </c>
      <c r="E6" t="s">
        <v>34</v>
      </c>
      <c r="F6" t="s">
        <v>44</v>
      </c>
    </row>
    <row r="7">
      <c r="A7">
        <v>2</v>
      </c>
      <c r="B7" t="s">
        <v>72</v>
      </c>
      <c r="C7" t="s">
        <v>69</v>
      </c>
      <c r="D7" s="11">
        <v>0.03</v>
      </c>
      <c r="E7" t="s">
        <v>38</v>
      </c>
      <c r="F7" t="s">
        <v>47</v>
      </c>
    </row>
    <row r="8">
      <c r="A8">
        <v>1</v>
      </c>
      <c r="B8" t="s">
        <v>73</v>
      </c>
      <c r="C8" t="s">
        <v>64</v>
      </c>
      <c r="D8" s="11">
        <v>1</v>
      </c>
      <c r="E8" t="s">
        <v>24</v>
      </c>
      <c r="F8" t="s">
        <v>67</v>
      </c>
    </row>
    <row r="9">
      <c r="A9">
        <v>2</v>
      </c>
      <c r="B9" t="s">
        <v>74</v>
      </c>
      <c r="C9" t="s">
        <v>69</v>
      </c>
      <c r="D9" s="11">
        <v>0.025</v>
      </c>
      <c r="E9" t="s">
        <v>34</v>
      </c>
      <c r="F9" t="s">
        <v>58</v>
      </c>
    </row>
    <row r="10">
      <c r="A10">
        <v>2</v>
      </c>
      <c r="B10" t="s">
        <v>75</v>
      </c>
      <c r="C10" t="s">
        <v>69</v>
      </c>
      <c r="D10" s="11">
        <v>0.01</v>
      </c>
      <c r="E10" t="s">
        <v>34</v>
      </c>
      <c r="F10" t="s">
        <v>55</v>
      </c>
    </row>
    <row r="11">
      <c r="A11">
        <v>2</v>
      </c>
      <c r="B11" t="s">
        <v>68</v>
      </c>
      <c r="C11" t="s">
        <v>69</v>
      </c>
      <c r="D11" s="11">
        <v>0.003</v>
      </c>
      <c r="E11" t="s">
        <v>38</v>
      </c>
      <c r="F11" t="s">
        <v>47</v>
      </c>
    </row>
    <row r="12">
      <c r="A12">
        <v>2</v>
      </c>
      <c r="B12" t="s">
        <v>76</v>
      </c>
      <c r="C12" t="s">
        <v>69</v>
      </c>
      <c r="D12" s="11">
        <v>0.025</v>
      </c>
      <c r="E12" t="s">
        <v>38</v>
      </c>
      <c r="F12" t="s">
        <v>41</v>
      </c>
    </row>
    <row r="13">
      <c r="A13">
        <v>1</v>
      </c>
      <c r="B13" t="s">
        <v>77</v>
      </c>
      <c r="C13" t="s">
        <v>64</v>
      </c>
      <c r="D13" s="11">
        <v>1</v>
      </c>
      <c r="E13" t="s">
        <v>24</v>
      </c>
      <c r="F13" t="s">
        <v>67</v>
      </c>
    </row>
    <row r="14">
      <c r="A14">
        <v>2</v>
      </c>
      <c r="B14" t="s">
        <v>74</v>
      </c>
      <c r="C14" t="s">
        <v>69</v>
      </c>
      <c r="D14" s="11">
        <v>0.025</v>
      </c>
      <c r="E14" t="s">
        <v>34</v>
      </c>
      <c r="F14" t="s">
        <v>58</v>
      </c>
    </row>
    <row r="15">
      <c r="A15">
        <v>2</v>
      </c>
      <c r="B15" t="s">
        <v>75</v>
      </c>
      <c r="C15" t="s">
        <v>69</v>
      </c>
      <c r="D15" s="11">
        <v>0.01</v>
      </c>
      <c r="E15" t="s">
        <v>34</v>
      </c>
      <c r="F15" t="s">
        <v>55</v>
      </c>
    </row>
    <row r="16">
      <c r="A16">
        <v>2</v>
      </c>
      <c r="B16" t="s">
        <v>68</v>
      </c>
      <c r="C16" t="s">
        <v>69</v>
      </c>
      <c r="D16" s="11">
        <v>0.003</v>
      </c>
      <c r="E16" t="s">
        <v>38</v>
      </c>
      <c r="F16" t="s">
        <v>47</v>
      </c>
    </row>
    <row r="17">
      <c r="A17">
        <v>2</v>
      </c>
      <c r="B17" t="s">
        <v>76</v>
      </c>
      <c r="C17" t="s">
        <v>69</v>
      </c>
      <c r="D17" s="11">
        <v>0.025</v>
      </c>
      <c r="E17" t="s">
        <v>38</v>
      </c>
      <c r="F17" t="s">
        <v>41</v>
      </c>
    </row>
    <row r="18">
      <c r="A18">
        <v>2</v>
      </c>
      <c r="B18" t="s">
        <v>78</v>
      </c>
      <c r="C18" t="s">
        <v>69</v>
      </c>
      <c r="D18" s="11">
        <v>0.001</v>
      </c>
      <c r="E18" t="s">
        <v>38</v>
      </c>
      <c r="F18" t="s">
        <v>37</v>
      </c>
    </row>
    <row r="19">
      <c r="A19">
        <v>1</v>
      </c>
      <c r="B19" t="s">
        <v>79</v>
      </c>
      <c r="C19" t="s">
        <v>64</v>
      </c>
      <c r="D19" s="11">
        <v>1</v>
      </c>
      <c r="E19" t="s">
        <v>24</v>
      </c>
      <c r="F19" t="s">
        <v>67</v>
      </c>
    </row>
    <row r="20">
      <c r="A20">
        <v>2</v>
      </c>
      <c r="B20" t="s">
        <v>68</v>
      </c>
      <c r="C20" t="s">
        <v>69</v>
      </c>
      <c r="D20" s="11">
        <v>0.027</v>
      </c>
      <c r="E20" t="s">
        <v>38</v>
      </c>
      <c r="F20" t="s">
        <v>47</v>
      </c>
    </row>
    <row r="21">
      <c r="A21">
        <v>2</v>
      </c>
      <c r="B21" t="s">
        <v>70</v>
      </c>
      <c r="C21" t="s">
        <v>69</v>
      </c>
      <c r="D21" s="11">
        <v>0.003</v>
      </c>
      <c r="E21" t="s">
        <v>38</v>
      </c>
      <c r="F21" t="s">
        <v>52</v>
      </c>
    </row>
    <row r="22">
      <c r="A22">
        <v>2</v>
      </c>
      <c r="B22" t="s">
        <v>71</v>
      </c>
      <c r="C22" t="s">
        <v>69</v>
      </c>
      <c r="D22" s="11">
        <v>0.01</v>
      </c>
      <c r="E22" t="s">
        <v>34</v>
      </c>
      <c r="F22" t="s">
        <v>44</v>
      </c>
    </row>
    <row r="23">
      <c r="A23">
        <v>2</v>
      </c>
      <c r="B23" t="s">
        <v>75</v>
      </c>
      <c r="C23" t="s">
        <v>69</v>
      </c>
      <c r="D23" s="11">
        <v>0.02</v>
      </c>
      <c r="E23" t="s">
        <v>34</v>
      </c>
      <c r="F23" t="s">
        <v>55</v>
      </c>
    </row>
    <row r="24">
      <c r="A24">
        <v>1</v>
      </c>
      <c r="B24" t="s">
        <v>80</v>
      </c>
      <c r="C24" t="s">
        <v>64</v>
      </c>
      <c r="D24" s="11">
        <v>1</v>
      </c>
      <c r="E24" t="s">
        <v>24</v>
      </c>
      <c r="F24" t="s">
        <v>67</v>
      </c>
    </row>
    <row r="25">
      <c r="A25">
        <v>2</v>
      </c>
      <c r="B25" t="s">
        <v>81</v>
      </c>
      <c r="C25" t="s">
        <v>69</v>
      </c>
      <c r="D25" s="11">
        <v>0.01</v>
      </c>
      <c r="E25" t="s">
        <v>34</v>
      </c>
      <c r="F25" t="s">
        <v>33</v>
      </c>
    </row>
    <row r="26">
      <c r="A26">
        <v>2</v>
      </c>
      <c r="B26" t="s">
        <v>68</v>
      </c>
      <c r="C26" t="s">
        <v>69</v>
      </c>
      <c r="D26" s="11">
        <v>0.027</v>
      </c>
      <c r="E26" t="s">
        <v>38</v>
      </c>
      <c r="F26" t="s">
        <v>47</v>
      </c>
    </row>
    <row r="27">
      <c r="A27">
        <v>2</v>
      </c>
      <c r="B27" t="s">
        <v>71</v>
      </c>
      <c r="C27" t="s">
        <v>69</v>
      </c>
      <c r="D27" s="11">
        <v>0.02</v>
      </c>
      <c r="E27" t="s">
        <v>34</v>
      </c>
      <c r="F2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t="s">
        <v>88</v>
      </c>
      <c r="D2" t="inlineStr" s="14">
        <is>
          <t>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t>
        </is>
      </c>
      <c r="E2" t="s" s="14"/>
      <c r="F2" t="s">
        <v>89</v>
      </c>
    </row>
    <row r="3">
      <c r="A3" t="s">
        <v>2</v>
      </c>
      <c r="B3">
        <v>2</v>
      </c>
      <c r="C3" t="s">
        <v>90</v>
      </c>
      <c r="D3" t="inlineStr" s="14">
        <is>
          <t>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t>
        </is>
      </c>
      <c r="E3" t="s" s="14"/>
      <c r="F3"/>
    </row>
    <row r="4">
      <c r="A4" t="s">
        <v>91</v>
      </c>
      <c r="B4">
        <v>1</v>
      </c>
      <c r="C4"/>
      <c r="D4" t="inlineStr" s="14">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4" t="s" s="14"/>
      <c r="F4"/>
    </row>
    <row r="5">
      <c r="A5" t="s">
        <v>92</v>
      </c>
      <c r="B5">
        <v>1</v>
      </c>
      <c r="C5"/>
      <c r="D5" t="inlineStr" s="14">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5" t="s" s="14"/>
      <c r="F5"/>
    </row>
    <row r="6">
      <c r="A6" t="s">
        <v>93</v>
      </c>
      <c r="B6">
        <v>1</v>
      </c>
      <c r="C6"/>
      <c r="D6" t="inlineStr" s="14">
        <is>
          <t>Même méthode que la sauce chocolat. Ajouter le café soluble dans le mélange lait, crème et sucre (ou, avec du café moulu : préalablement faire bouillir le lait, ajouter le café moulu dans le lait, laisser infuser, passer au chinois).</t>
        </is>
      </c>
      <c r="E6" t="s" s="14">
        <v>94</v>
      </c>
      <c r="F6"/>
    </row>
    <row r="7">
      <c r="A7" t="s">
        <v>95</v>
      </c>
      <c r="B7">
        <v>1</v>
      </c>
      <c r="C7"/>
      <c r="D7" t="inlineStr" s="14">
        <is>
          <t>Dans une casserole, cuire le sucre, le glucose et l'eau au caramel brun à +170/175°C. Décuire progressivement le caramel avec la crème fleurette. Faire attention aux éclaboussures. Laisser cuire l'ensemble quelques minutes et passer au chinois.</t>
        </is>
      </c>
      <c r="E7" t="s" s="14"/>
      <c r="F7"/>
    </row>
    <row r="8">
      <c r="A8" t="s">
        <v>96</v>
      </c>
      <c r="B8">
        <v>1</v>
      </c>
      <c r="C8"/>
      <c r="D8" t="s" s="14">
        <v>97</v>
      </c>
      <c r="E8" t="inlineStr" s="14">
        <is>
          <t>NB du livre : on peut utiliser de la pulpe de noix de coco déshydratée — dans ce cas, laisser infuser la pulpe dans le sirop après l'ébullition et passer au chinois</t>
        </is>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5"/>
  <cols>
    <col min="1" max="1" width="22" customWidth="1"/>
    <col min="2" max="2" width="52" customWidth="1"/>
    <col min="3" max="3" width="14" customWidth="1"/>
    <col min="4" max="4" width="10" customWidth="1"/>
  </cols>
  <sheetData>
    <row r="1" customHeight="1" ht="24">
      <c r="A1" t="s" s="7">
        <v>98</v>
      </c>
      <c r="B1"/>
      <c r="C1"/>
      <c r="D1"/>
    </row>
    <row r="2">
      <c r="A2" t="str" s="15">
        <f>"GRO_CDC_228 · GRO.BASES · référence : "&amp;Besoins!B3&amp;" "&amp;Besoins!C3&amp;" · multiplicateur réglable sur la feuille ""Besoins"""</f>
        <v>GRO_CDC_228 · GRO.BASES · référence : 100 pc · multiplicateur réglable sur la feuille </v>
      </c>
      <c r="B2"/>
      <c r="C2"/>
      <c r="D2"/>
    </row>
    <row r="3">
      <c r="A3"/>
      <c r="B3"/>
      <c r="C3"/>
      <c r="D3"/>
    </row>
    <row r="4">
      <c r="A4" t="s" s="16">
        <v>99</v>
      </c>
      <c r="B4"/>
      <c r="C4"/>
      <c r="D4"/>
    </row>
    <row r="5">
      <c r="A5" t="s" s="17">
        <v>100</v>
      </c>
      <c r="B5" t="str" s="14">
        <f>"[PORTER] "&amp;Procedure!D2</f>
        <v>[PORTER] 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v>
      </c>
      <c r="C5"/>
      <c r="D5"/>
    </row>
    <row r="6">
      <c r="A6" t="s" s="17">
        <v>101</v>
      </c>
      <c r="B6" t="str" s="14">
        <f>"[BOUILLIR] "&amp;Procedure!D3</f>
        <v>[BOUILLIR] 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v>
      </c>
      <c r="C6"/>
      <c r="D6"/>
    </row>
    <row r="7">
      <c r="A7"/>
      <c r="B7"/>
      <c r="C7"/>
      <c r="D7"/>
    </row>
    <row r="8">
      <c r="A8" t="s" s="16">
        <v>102</v>
      </c>
      <c r="B8"/>
      <c r="C8"/>
      <c r="D8"/>
    </row>
    <row r="9">
      <c r="A9" t="s" s="17">
        <v>100</v>
      </c>
      <c r="B9" t="str" s="14">
        <f>Procedure!D4</f>
        <v>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v>
      </c>
      <c r="C9"/>
      <c r="D9"/>
    </row>
    <row r="10">
      <c r="A10"/>
      <c r="B10" t="s">
        <v>103</v>
      </c>
      <c r="C10" s="11">
        <f>'Besoins'!$B$2*0.009</f>
        <v>0.009</v>
      </c>
      <c r="D10" t="s">
        <v>38</v>
      </c>
    </row>
    <row r="11">
      <c r="A11"/>
      <c r="B11" t="s">
        <v>104</v>
      </c>
      <c r="C11" s="11">
        <f>'Besoins'!$B$2*0.001</f>
        <v>0.001</v>
      </c>
      <c r="D11" t="s">
        <v>38</v>
      </c>
    </row>
    <row r="12">
      <c r="A12"/>
      <c r="B12" t="s">
        <v>105</v>
      </c>
      <c r="C12" s="11">
        <f>'Besoins'!$B$2*0.0035</f>
        <v>0.0035</v>
      </c>
      <c r="D12" t="s">
        <v>34</v>
      </c>
    </row>
    <row r="13">
      <c r="A13"/>
      <c r="B13" t="str">
        <f>Besoins!B11</f>
        <v>Abricots secs dénoyautés sachet 1kg</v>
      </c>
      <c r="C13" s="11">
        <f>Besoins!E11</f>
        <v>0.03</v>
      </c>
      <c r="D13" t="str">
        <f>Besoins!F11</f>
        <v>kg</v>
      </c>
    </row>
    <row r="14">
      <c r="A14"/>
      <c r="B14"/>
      <c r="C14"/>
      <c r="D14"/>
    </row>
    <row r="15">
      <c r="A15" t="s" s="16">
        <v>106</v>
      </c>
      <c r="B15"/>
      <c r="C15"/>
      <c r="D15"/>
    </row>
    <row r="16">
      <c r="A16" t="s" s="17">
        <v>100</v>
      </c>
      <c r="B16" t="str" s="14">
        <f>Procedure!D5</f>
        <v>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v>
      </c>
      <c r="C16"/>
      <c r="D16"/>
    </row>
    <row r="17">
      <c r="A17"/>
      <c r="B17" t="s">
        <v>107</v>
      </c>
      <c r="C17" s="11">
        <f>'Besoins'!$B$2*0.025</f>
        <v>0.025</v>
      </c>
      <c r="D17" t="s">
        <v>34</v>
      </c>
    </row>
    <row r="18">
      <c r="A18"/>
      <c r="B18" t="s">
        <v>108</v>
      </c>
      <c r="C18" s="11">
        <f>'Besoins'!$B$2*0.01</f>
        <v>0.01</v>
      </c>
      <c r="D18" t="s">
        <v>34</v>
      </c>
    </row>
    <row r="19">
      <c r="A19"/>
      <c r="B19" t="s">
        <v>103</v>
      </c>
      <c r="C19" s="11">
        <f>'Besoins'!$B$2*0.003</f>
        <v>0.003</v>
      </c>
      <c r="D19" t="s">
        <v>38</v>
      </c>
    </row>
    <row r="20">
      <c r="A20"/>
      <c r="B20" t="s">
        <v>109</v>
      </c>
      <c r="C20" s="11">
        <f>'Besoins'!$B$2*0.025</f>
        <v>0.025</v>
      </c>
      <c r="D20" t="s">
        <v>38</v>
      </c>
    </row>
    <row r="21">
      <c r="A21"/>
      <c r="B21"/>
      <c r="C21"/>
      <c r="D21"/>
    </row>
    <row r="22">
      <c r="A22" t="s" s="16">
        <v>110</v>
      </c>
      <c r="B22"/>
      <c r="C22"/>
      <c r="D22"/>
    </row>
    <row r="23">
      <c r="A23" t="s" s="17">
        <v>100</v>
      </c>
      <c r="B23" t="str" s="14">
        <f>Procedure!D6</f>
        <v>Même méthode que la sauce chocolat. Ajouter le café soluble dans le mélange lait, crème et sucre (ou, avec du café moulu : préalablement faire bouillir le lait, ajouter le café moulu dans le lait, laisser infuser, passer au chinois).</v>
      </c>
      <c r="C23"/>
      <c r="D23"/>
    </row>
    <row r="24">
      <c r="A24"/>
      <c r="B24" t="s">
        <v>107</v>
      </c>
      <c r="C24" s="11">
        <f>'Besoins'!$B$2*0.025</f>
        <v>0.025</v>
      </c>
      <c r="D24" t="s">
        <v>34</v>
      </c>
    </row>
    <row r="25">
      <c r="A25"/>
      <c r="B25" t="s">
        <v>108</v>
      </c>
      <c r="C25" s="11">
        <f>'Besoins'!$B$2*0.01</f>
        <v>0.01</v>
      </c>
      <c r="D25" t="s">
        <v>34</v>
      </c>
    </row>
    <row r="26">
      <c r="A26"/>
      <c r="B26" t="s">
        <v>103</v>
      </c>
      <c r="C26" s="11">
        <f>'Besoins'!$B$2*0.003</f>
        <v>0.003</v>
      </c>
      <c r="D26" t="s">
        <v>38</v>
      </c>
    </row>
    <row r="27">
      <c r="A27"/>
      <c r="B27" t="s">
        <v>109</v>
      </c>
      <c r="C27" s="11">
        <f>'Besoins'!$B$2*0.025</f>
        <v>0.025</v>
      </c>
      <c r="D27" t="s">
        <v>38</v>
      </c>
    </row>
    <row r="28">
      <c r="A28"/>
      <c r="B28" t="str">
        <f>Besoins!B8</f>
        <v>Café soluble</v>
      </c>
      <c r="C28" s="11">
        <f>Besoins!E8</f>
        <v>0.001</v>
      </c>
      <c r="D28" t="str">
        <f>Besoins!F8</f>
        <v>kg</v>
      </c>
    </row>
    <row r="29">
      <c r="A29"/>
      <c r="B29" t="str" s="18">
        <f>"ℹ "&amp;Procedure!E6</f>
        <v>ℹ</v>
      </c>
      <c r="C29"/>
      <c r="D29"/>
    </row>
    <row r="30">
      <c r="A30"/>
      <c r="B30"/>
      <c r="C30"/>
      <c r="D30"/>
    </row>
    <row r="31">
      <c r="A31" t="s" s="16">
        <v>111</v>
      </c>
      <c r="B31"/>
      <c r="C31"/>
      <c r="D31"/>
    </row>
    <row r="32">
      <c r="A32" t="s" s="17">
        <v>100</v>
      </c>
      <c r="B32" t="str" s="14">
        <f>Procedure!D7</f>
        <v>Dans une casserole, cuire le sucre, le glucose et l'eau au caramel brun à +170/175°C. Décuire progressivement le caramel avec la crème fleurette. Faire attention aux éclaboussures. Laisser cuire l'ensemble quelques minutes et passer au chinois.</v>
      </c>
      <c r="C32"/>
      <c r="D32"/>
    </row>
    <row r="33">
      <c r="A33"/>
      <c r="B33" t="s">
        <v>103</v>
      </c>
      <c r="C33" s="11">
        <f>'Besoins'!$B$2*0.027</f>
        <v>0.027</v>
      </c>
      <c r="D33" t="s">
        <v>38</v>
      </c>
    </row>
    <row r="34">
      <c r="A34"/>
      <c r="B34" t="s">
        <v>104</v>
      </c>
      <c r="C34" s="11">
        <f>'Besoins'!$B$2*0.003</f>
        <v>0.003</v>
      </c>
      <c r="D34" t="s">
        <v>38</v>
      </c>
    </row>
    <row r="35">
      <c r="A35"/>
      <c r="B35" t="s">
        <v>105</v>
      </c>
      <c r="C35" s="11">
        <f>'Besoins'!$B$2*0.01</f>
        <v>0.01</v>
      </c>
      <c r="D35" t="s">
        <v>34</v>
      </c>
    </row>
    <row r="36">
      <c r="A36"/>
      <c r="B36" t="s">
        <v>108</v>
      </c>
      <c r="C36" s="11">
        <f>'Besoins'!$B$2*0.02</f>
        <v>0.02</v>
      </c>
      <c r="D36" t="s">
        <v>34</v>
      </c>
    </row>
    <row r="37">
      <c r="A37"/>
      <c r="B37"/>
      <c r="C37"/>
      <c r="D37"/>
    </row>
    <row r="38">
      <c r="A38" t="s" s="16">
        <v>112</v>
      </c>
      <c r="B38"/>
      <c r="C38"/>
      <c r="D38"/>
    </row>
    <row r="39">
      <c r="A39" t="s" s="17">
        <v>100</v>
      </c>
      <c r="B39" t="str" s="14">
        <f>Procedure!D8</f>
        <v>Porter à ébullition le sucre et l'eau pour en faire un sirop. Ajouter le lait de coco. Laisser cuire à feu doux 5 minutes.</v>
      </c>
      <c r="C39"/>
      <c r="D39"/>
    </row>
    <row r="40">
      <c r="A40"/>
      <c r="B40" t="str">
        <f>Besoins!B7</f>
        <v>Lait de coco cuisine (conserve)</v>
      </c>
      <c r="C40" s="11">
        <f>Besoins!E7</f>
        <v>0.01</v>
      </c>
      <c r="D40" t="str">
        <f>Besoins!F7</f>
        <v>lt</v>
      </c>
    </row>
    <row r="41">
      <c r="A41"/>
      <c r="B41" t="s">
        <v>103</v>
      </c>
      <c r="C41" s="11">
        <f>'Besoins'!$B$2*0.027</f>
        <v>0.027</v>
      </c>
      <c r="D41" t="s">
        <v>38</v>
      </c>
    </row>
    <row r="42">
      <c r="A42"/>
      <c r="B42" t="s">
        <v>105</v>
      </c>
      <c r="C42" s="11">
        <f>'Besoins'!$B$2*0.02</f>
        <v>0.02</v>
      </c>
      <c r="D42" t="s">
        <v>34</v>
      </c>
    </row>
    <row r="43">
      <c r="A43"/>
      <c r="B43" t="str" s="18">
        <f>"ℹ "&amp;Procedure!E8</f>
        <v>ℹ</v>
      </c>
      <c r="C43"/>
      <c r="D43"/>
    </row>
    <row r="44">
      <c r="A44"/>
      <c r="B44"/>
      <c r="C44"/>
      <c r="D44"/>
    </row>
    <row r="45">
      <c r="A45" t="s" s="19">
        <v>21</v>
      </c>
      <c r="B45"/>
      <c r="C45"/>
      <c r="D45"/>
    </row>
  </sheetData>
  <sheetProtection sheet="1"/>
  <mergeCells count="18">
    <mergeCell ref="A1:D1"/>
    <mergeCell ref="A2:D2"/>
    <mergeCell ref="A4:D4"/>
    <mergeCell ref="B5:D5"/>
    <mergeCell ref="B6:D6"/>
    <mergeCell ref="A8:D8"/>
    <mergeCell ref="B9:D9"/>
    <mergeCell ref="A15:D15"/>
    <mergeCell ref="B16:D16"/>
    <mergeCell ref="A22:D22"/>
    <mergeCell ref="B23:D23"/>
    <mergeCell ref="B29:D29"/>
    <mergeCell ref="A31:D31"/>
    <mergeCell ref="B32:D32"/>
    <mergeCell ref="A38:D38"/>
    <mergeCell ref="B39:D39"/>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2026-09-15T11:54:53Z</dcterms:created>
  <dc:title>SAUCES POUR DESSERTS</dc:title>
  <dc:subject/>
  <dc:creator>CUIS.web</dc:creator>
  <cp:lastModifiedBy/>
  <cp:keywords/>
  <dc:description>Export automatique — moteur récursif d'origine : Bernard Vandendaele</dc:description>
  <cp:category/>
  <dc:language>en-US</dc:language>
  <dcterms:modified xsi:type="dcterms:W3CDTF">2026-09-15T11:54:53Z</dcterms:modified>
  <cp:revision>1</cp:revision>
</cp:coreProperties>
</file>