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<sst xmlns="http://schemas.openxmlformats.org/spreadsheetml/2006/main" count="152" uniqueCount="152">
  <si>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</si>
  <si>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</si>
  <si>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CRÈME ANGLAISE</t>
  </si>
  <si>
    <t>Code</t>
  </si>
  <si>
    <t>GRO_CDC_221</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</si>
  <si>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</si>
  <si>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</si>
  <si>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</si>
  <si>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</si>
  <si>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</si>
  <si>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</si>
  <si>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</si>
  <si>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</si>
  <si>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</si>
  <si>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</si>
  <si>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</si>
  <si>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</si>
  <si>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</si>
  <si>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</si>
  <si>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</si>
  <si>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</si>
  <si>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</si>
  <si>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</si>
  <si>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</si>
  <si>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</si>
  <si>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</si>
  <si>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</si>
  <si>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</si>
  <si>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</si>
  <si>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</si>
  <si>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</si>
  <si>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</si>
  <si>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</si>
  <si>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</si>
  <si>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</si>
  <si>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00000025</t>
  </si>
  <si>
    <t>PaTE  praline</t>
  </si>
  <si>
    <t>Chocolat Mat. prem.</t>
  </si>
  <si>
    <t>kg</t>
  </si>
  <si>
    <t>CACAO-SUCRE</t>
  </si>
  <si>
    <t>Cacao en poudre sucré (chocolat chaud)</t>
  </si>
  <si>
    <t>Poudres et masses cacao</t>
  </si>
  <si>
    <t>00000061</t>
  </si>
  <si>
    <t>EAU</t>
  </si>
  <si>
    <t>Matières diverses (à trier)</t>
  </si>
  <si>
    <t>REGLISSE-BAT</t>
  </si>
  <si>
    <t>Bâtons de réglisse</t>
  </si>
  <si>
    <t>Épices en poudre et graines</t>
  </si>
  <si>
    <t>RNME101466</t>
  </si>
  <si>
    <t>Sucre poudre sac 1kg</t>
  </si>
  <si>
    <t>Pâtisserie épicerie sucrée</t>
  </si>
  <si>
    <t>DEXTROSE</t>
  </si>
  <si>
    <t>Dextrose monohydraté (glucose cristal)</t>
  </si>
  <si>
    <t>Glucoses et sucres techniques</t>
  </si>
  <si>
    <t>RNM57224434</t>
  </si>
  <si>
    <t>CRÈME ANGLAISE 1 litre</t>
  </si>
  <si>
    <t>Produits laitiers et œufs</t>
  </si>
  <si>
    <t>CRE-FRAICHE-LI</t>
  </si>
  <si>
    <t>Crème fraîche liquide 15% MG allégée</t>
  </si>
  <si>
    <t>Crèmes fraîches et laitières</t>
  </si>
  <si>
    <t>RNM10350123</t>
  </si>
  <si>
    <t>CRESSON France botte</t>
  </si>
  <si>
    <t>Légumes</t>
  </si>
  <si>
    <t>bte</t>
  </si>
  <si>
    <t>00002070</t>
  </si>
  <si>
    <t>épinards branches portions</t>
  </si>
  <si>
    <t>RNM3620123</t>
  </si>
  <si>
    <t>ORANGE Naveline Espagne cat.I 4(77-88mm)</t>
  </si>
  <si>
    <t>Total</t>
  </si>
  <si>
    <t>Niveau</t>
  </si>
  <si>
    <t>Composant</t>
  </si>
  <si>
    <t>Type</t>
  </si>
  <si>
    <t>Quantité (pour 100 pc)</t>
  </si>
  <si>
    <t>recette</t>
  </si>
  <si>
    <t>Préparations de base collectivité</t>
  </si>
  <si>
    <t xml:space="preserve">    ↳ CRÈME ANGLAISE AU CHOCOLAT</t>
  </si>
  <si>
    <t>Pâtisserie collectivité</t>
  </si>
  <si>
    <t xml:space="preserve">        ↳ CRÈME ANGLAISE 1 litre</t>
  </si>
  <si>
    <t>matiere</t>
  </si>
  <si>
    <t xml:space="preserve">        ↳ Crème fraîche liquide 15% MG allégée</t>
  </si>
  <si>
    <t xml:space="preserve">        ↳ Cacao en poudre sucré (chocolat chaud)</t>
  </si>
  <si>
    <t xml:space="preserve">    ↳ CRÈME ANGLAISE À LA MENTHE</t>
  </si>
  <si>
    <t xml:space="preserve">        ↳ Colorant Vert Végétal</t>
  </si>
  <si>
    <t>Préparations de base cuisine</t>
  </si>
  <si>
    <t xml:space="preserve">            ↳ épinards branches portions</t>
  </si>
  <si>
    <t xml:space="preserve">            ↳ CRESSON France botte</t>
  </si>
  <si>
    <t xml:space="preserve">    ↳ CRÈME ANGLAISE CARAMÉLISÉE</t>
  </si>
  <si>
    <t xml:space="preserve">        ↳ CARAMEL LIQUIDE</t>
  </si>
  <si>
    <t xml:space="preserve">            ↳ Sucre poudre sac 1kg</t>
  </si>
  <si>
    <t xml:space="preserve">            ↳ Dextrose monohydraté (glucose cristal)</t>
  </si>
  <si>
    <t xml:space="preserve">            ↳ EAU</t>
  </si>
  <si>
    <t xml:space="preserve">    ↳ CRÈME ANGLAISE PRALINÉE</t>
  </si>
  <si>
    <t xml:space="preserve">        ↳ PaTE  praline</t>
  </si>
  <si>
    <t xml:space="preserve">    ↳ CRÈME ANGLAISE À L'ORANGE</t>
  </si>
  <si>
    <t xml:space="preserve">        ↳ ORANGE Naveline Espagne cat.I 4(77-88mm)</t>
  </si>
  <si>
    <t xml:space="preserve">        ↳ GRAND MARNIER</t>
  </si>
  <si>
    <t xml:space="preserve">    ↳ CRÈME ANGLAISE À LA RÉGLISSE</t>
  </si>
  <si>
    <t xml:space="preserve">        ↳ Bâtons de réglisse</t>
  </si>
  <si>
    <t>Recette</t>
  </si>
  <si>
    <t>#</t>
  </si>
  <si>
    <t>Verbe</t>
  </si>
  <si>
    <t>Étape</t>
  </si>
  <si>
    <t>Précision technique</t>
  </si>
  <si>
    <t>Durée</t>
  </si>
  <si>
    <t>COLLER</t>
  </si>
  <si>
    <t>Voir La Cuisine de Collectivité (Grossmann &amp; Le Franc, BPI) pour la technique complète.</t>
  </si>
  <si>
    <t>CRÈME ANGLAISE AU CHOCOLAT</t>
  </si>
  <si>
    <t>Faire bouillir la crème fleurette. Ajouter la poudre de cacao. Refroidir. Mélanger la crème chocolatée à la crème anglaise.</t>
  </si>
  <si>
    <t>CRÈME ANGLAISE À LA MENTHE</t>
  </si>
  <si>
    <t>Sirop de menthe absent de la base — preparation actuellement limitee au colorant, dosage a completer par un contributeur</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</si>
  <si>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</si>
  <si>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</si>
  <si>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</si>
  <si>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</si>
  <si>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</si>
  <si>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</si>
  <si>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</si>
  <si>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</si>
  <si>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</si>
  <si>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</si>
  <si>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CRÈME ANGLAISE CARAMÉLISÉE</t>
  </si>
  <si>
    <t>Mélanger les deux éléments.</t>
  </si>
  <si>
    <t>CARAMEL LIQUIDE</t>
  </si>
  <si>
    <t>METTRE EN PLACE</t>
  </si>
  <si>
    <t>RINCER</t>
  </si>
  <si>
    <t>Préparations préliminaires - Rincer au vinaigre la russe qui servira à la cuisson du sucre. - Égoutter sans essuyer. E</t>
  </si>
  <si>
    <t>CUIRE</t>
  </si>
  <si>
    <t>CRÈME ANGLAISE PRALINÉE</t>
  </si>
  <si>
    <t>Porter à ébullition la crème fleurette. Ajouter le pralin. Fouetter. Refroidir la crème pralinée. Mélanger les deux éléments.</t>
  </si>
  <si>
    <t>CRÈME ANGLAISE À L'ORANGE</t>
  </si>
  <si>
    <t>Zester finement les oranges. Faire blanchir les zestes. Parfumer la crème anglaise avec l'alcool et ajouter les zestes d'oranges blanchis.</t>
  </si>
  <si>
    <t>CRÈME ANGLAISE À LA RÉGLISSE</t>
  </si>
  <si>
    <t>Batons de reglisse absents de la base — preparation actuellement limitee a la creme fraiche, a completer par un contributeur</t>
  </si>
  <si>
    <t>Fiche technique — CRÈME ANGLAISE</t>
  </si>
  <si>
    <t>CRÈME ANGLAISE  GRO_CDC_221</t>
  </si>
  <si>
    <t>1.</t>
  </si>
  <si>
    <t>↳ CRÈME ANGLAISE AU CHOCOLAT  GRO_CDC_221A</t>
  </si>
  <si>
    <t xml:space="preserve">    CRÈME ANGLAISE 1 litre</t>
  </si>
  <si>
    <t xml:space="preserve">    Crème fraîche liquide 15% MG allégée</t>
  </si>
  <si>
    <t>↳ CRÈME ANGLAISE À LA MENTHE  GRO_CDC_221B</t>
  </si>
  <si>
    <t xml:space="preserve">    Colorant Vert Végétal</t>
  </si>
  <si>
    <t>↳ Colorant Vert Végétal  00SAU_REC043</t>
  </si>
  <si>
    <t>2.</t>
  </si>
  <si>
    <t>3.</t>
  </si>
  <si>
    <t>4.</t>
  </si>
  <si>
    <t>5.</t>
  </si>
  <si>
    <t>↳ CRÈME ANGLAISE CARAMÉLISÉE  GRO_CDC_221C</t>
  </si>
  <si>
    <t xml:space="preserve">    CARAMEL LIQUIDE</t>
  </si>
  <si>
    <t>↳ CARAMEL LIQUIDE  GRO_CDC_226</t>
  </si>
  <si>
    <t>↳ CRÈME ANGLAISE PRALINÉE  GRO_CDC_221D</t>
  </si>
  <si>
    <t>↳ CRÈME ANGLAISE À L'ORANGE  GRO_CDC_221E</t>
  </si>
  <si>
    <t>↳ CRÈME ANGLAISE À LA RÉGLISSE  GRO_CDC_221F</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</si>
</sst>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0.76733954285714</v>
      </c>
    </row>
    <row r="12">
      <c r="A12" t="s" s="3">
        <v>16</v>
      </c>
      <c r="B12" s="4">
        <v>0.0076733954285714</v>
      </c>
    </row>
    <row r="13">
      <c r="A13"/>
      <c r="B13"/>
    </row>
    <row r="14">
      <c r="A14" t="s" s="5">
        <v>17</v>
      </c>
      <c r="B14" t="s" s="5">
        <v>14</v>
      </c>
    </row>
    <row r="15">
      <c r="A15" t="s" s="5">
        <v>18</v>
      </c>
      <c r="B15" s="6">
        <v>0.76733954285714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0.0005</v>
      </c>
      <c r="E7" s="11">
        <f>D7*$B$2</f>
        <v>0.0005</v>
      </c>
      <c r="F7" t="s">
        <v>34</v>
      </c>
      <c r="G7" s="4">
        <f>E7*20.3272857143</f>
        <v>0.010164</v>
      </c>
    </row>
    <row r="8">
      <c r="A8" t="s" s="12">
        <v>35</v>
      </c>
      <c r="B8" t="s">
        <v>36</v>
      </c>
      <c r="C8" t="s">
        <v>37</v>
      </c>
      <c r="D8" s="9">
        <v>0.005</v>
      </c>
      <c r="E8" s="11">
        <f>D8*$B$2</f>
        <v>0.005</v>
      </c>
      <c r="F8" t="s">
        <v>38</v>
      </c>
      <c r="G8" s="4">
        <f>E8*3.8795</f>
        <v>0.019398</v>
      </c>
    </row>
    <row r="9">
      <c r="A9" t="s">
        <v>39</v>
      </c>
      <c r="B9" t="s">
        <v>40</v>
      </c>
      <c r="C9" t="s">
        <v>41</v>
      </c>
      <c r="D9" s="9">
        <v>0.0025</v>
      </c>
      <c r="E9" s="11">
        <f>D9*$B$2</f>
        <v>0.0025</v>
      </c>
      <c r="F9" t="s">
        <v>38</v>
      </c>
      <c r="G9" s="4">
        <f>E9*5.5</f>
        <v>0.01375</v>
      </c>
    </row>
    <row r="10">
      <c r="A10" t="s" s="12">
        <v>42</v>
      </c>
      <c r="B10" t="s">
        <v>43</v>
      </c>
      <c r="C10" t="s">
        <v>44</v>
      </c>
      <c r="D10" s="9">
        <v>0.00005</v>
      </c>
      <c r="E10" s="11">
        <f>D10*$B$2</f>
        <v>0.00005</v>
      </c>
      <c r="F10" t="s">
        <v>34</v>
      </c>
      <c r="G10" s="4">
        <f>E10*0.003</f>
        <v>0</v>
      </c>
    </row>
    <row r="11">
      <c r="A11" t="s">
        <v>45</v>
      </c>
      <c r="B11" t="s">
        <v>46</v>
      </c>
      <c r="C11" t="s">
        <v>47</v>
      </c>
      <c r="D11" s="9">
        <v>0.00036</v>
      </c>
      <c r="E11" s="11">
        <f>D11*$B$2</f>
        <v>0.00036</v>
      </c>
      <c r="F11" t="s">
        <v>38</v>
      </c>
      <c r="G11" s="4">
        <f>E11*30</f>
        <v>0.0108</v>
      </c>
    </row>
    <row r="12">
      <c r="A12" t="s">
        <v>48</v>
      </c>
      <c r="B12" t="s">
        <v>49</v>
      </c>
      <c r="C12" t="s">
        <v>50</v>
      </c>
      <c r="D12" s="9">
        <v>0.000063</v>
      </c>
      <c r="E12" s="11">
        <f>D12*$B$2</f>
        <v>0.000063</v>
      </c>
      <c r="F12" t="s">
        <v>38</v>
      </c>
      <c r="G12" s="4">
        <f>E12*2.6785714286</f>
        <v>0.000169</v>
      </c>
    </row>
    <row r="13">
      <c r="A13" t="s">
        <v>51</v>
      </c>
      <c r="B13" t="s">
        <v>52</v>
      </c>
      <c r="C13" t="s">
        <v>53</v>
      </c>
      <c r="D13" s="9">
        <v>0.000006</v>
      </c>
      <c r="E13" s="11">
        <f>D13*$B$2</f>
        <v>0.000006</v>
      </c>
      <c r="F13" t="s">
        <v>38</v>
      </c>
      <c r="G13" s="4">
        <f>E13*1.6666666667</f>
        <v>0.00001</v>
      </c>
    </row>
    <row r="14">
      <c r="A14" t="s">
        <v>54</v>
      </c>
      <c r="B14" t="s">
        <v>55</v>
      </c>
      <c r="C14" t="s">
        <v>56</v>
      </c>
      <c r="D14" s="9">
        <v>0.24</v>
      </c>
      <c r="E14" s="11">
        <f>D14*$B$2</f>
        <v>0.24</v>
      </c>
      <c r="F14" t="s">
        <v>24</v>
      </c>
      <c r="G14" s="4">
        <f>E14*2.77</f>
        <v>0.6648</v>
      </c>
    </row>
    <row r="15">
      <c r="A15" t="s">
        <v>57</v>
      </c>
      <c r="B15" t="s">
        <v>58</v>
      </c>
      <c r="C15" t="s">
        <v>59</v>
      </c>
      <c r="D15" s="9">
        <v>0.02</v>
      </c>
      <c r="E15" s="11">
        <f>D15*$B$2</f>
        <v>0.02</v>
      </c>
      <c r="F15" t="s">
        <v>34</v>
      </c>
      <c r="G15" s="4">
        <f>E15*2.2</f>
        <v>0.044</v>
      </c>
    </row>
    <row r="16">
      <c r="A16" t="s">
        <v>60</v>
      </c>
      <c r="B16" t="s">
        <v>61</v>
      </c>
      <c r="C16" t="s">
        <v>62</v>
      </c>
      <c r="D16" s="9">
        <v>0.00003</v>
      </c>
      <c r="E16" s="11">
        <f>D16*$B$2</f>
        <v>0.00003</v>
      </c>
      <c r="F16" t="s">
        <v>63</v>
      </c>
      <c r="G16" s="4">
        <f>E16*1.65</f>
        <v>0.00005</v>
      </c>
    </row>
    <row r="17">
      <c r="A17" t="s" s="12">
        <v>64</v>
      </c>
      <c r="B17" t="s">
        <v>65</v>
      </c>
      <c r="C17" t="s">
        <v>62</v>
      </c>
      <c r="D17" s="9">
        <v>0.00007</v>
      </c>
      <c r="E17" s="11">
        <f>D17*$B$2</f>
        <v>0.00007</v>
      </c>
      <c r="F17" t="s">
        <v>24</v>
      </c>
      <c r="G17" s="4">
        <f>E17*0</f>
        <v>0</v>
      </c>
    </row>
    <row r="18">
      <c r="A18" t="s">
        <v>66</v>
      </c>
      <c r="B18" t="s">
        <v>67</v>
      </c>
      <c r="C18" t="s">
        <v>62</v>
      </c>
      <c r="D18" s="9">
        <v>0.004</v>
      </c>
      <c r="E18" s="11">
        <f>D18*$B$2</f>
        <v>0.004</v>
      </c>
      <c r="F18" t="s">
        <v>38</v>
      </c>
      <c r="G18" s="4">
        <f>E18*1.05</f>
        <v>0.0042</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v>
      </c>
      <c r="E3" t="s">
        <v>24</v>
      </c>
      <c r="F3" t="s">
        <v>76</v>
      </c>
    </row>
    <row r="4">
      <c r="A4">
        <v>2</v>
      </c>
      <c r="B4" t="s">
        <v>77</v>
      </c>
      <c r="C4" t="s">
        <v>78</v>
      </c>
      <c r="D4" s="11">
        <v>0.04</v>
      </c>
      <c r="E4" t="s">
        <v>24</v>
      </c>
      <c r="F4" t="s">
        <v>56</v>
      </c>
    </row>
    <row r="5">
      <c r="A5">
        <v>2</v>
      </c>
      <c r="B5" t="s">
        <v>79</v>
      </c>
      <c r="C5" t="s">
        <v>78</v>
      </c>
      <c r="D5" s="11">
        <v>0.005</v>
      </c>
      <c r="E5" t="s">
        <v>34</v>
      </c>
      <c r="F5" t="s">
        <v>59</v>
      </c>
    </row>
    <row r="6">
      <c r="A6">
        <v>2</v>
      </c>
      <c r="B6" t="s">
        <v>80</v>
      </c>
      <c r="C6" t="s">
        <v>78</v>
      </c>
      <c r="D6" s="11">
        <v>0.003</v>
      </c>
      <c r="E6" t="s">
        <v>38</v>
      </c>
      <c r="F6" t="s">
        <v>41</v>
      </c>
    </row>
    <row r="7">
      <c r="A7">
        <v>1</v>
      </c>
      <c r="B7" t="s">
        <v>81</v>
      </c>
      <c r="C7" t="s">
        <v>73</v>
      </c>
      <c r="D7" s="11">
        <v>1</v>
      </c>
      <c r="E7" t="s">
        <v>24</v>
      </c>
      <c r="F7" t="s">
        <v>76</v>
      </c>
    </row>
    <row r="8">
      <c r="A8">
        <v>2</v>
      </c>
      <c r="B8" t="s">
        <v>77</v>
      </c>
      <c r="C8" t="s">
        <v>78</v>
      </c>
      <c r="D8" s="11">
        <v>0.04</v>
      </c>
      <c r="E8" t="s">
        <v>24</v>
      </c>
      <c r="F8" t="s">
        <v>56</v>
      </c>
    </row>
    <row r="9">
      <c r="A9">
        <v>2</v>
      </c>
      <c r="B9" t="s">
        <v>82</v>
      </c>
      <c r="C9" t="s">
        <v>73</v>
      </c>
      <c r="D9" s="11">
        <v>0</v>
      </c>
      <c r="E9" t="s">
        <v>38</v>
      </c>
      <c r="F9" t="s">
        <v>83</v>
      </c>
    </row>
    <row r="10">
      <c r="A10">
        <v>3</v>
      </c>
      <c r="B10" t="s">
        <v>84</v>
      </c>
      <c r="C10" t="s">
        <v>78</v>
      </c>
      <c r="D10" s="11">
        <v>0</v>
      </c>
      <c r="E10" t="s">
        <v>38</v>
      </c>
      <c r="F10" t="s">
        <v>62</v>
      </c>
    </row>
    <row r="11">
      <c r="A11">
        <v>3</v>
      </c>
      <c r="B11" t="s">
        <v>85</v>
      </c>
      <c r="C11" t="s">
        <v>78</v>
      </c>
      <c r="D11" s="11">
        <v>0</v>
      </c>
      <c r="E11" t="s">
        <v>38</v>
      </c>
      <c r="F11" t="s">
        <v>62</v>
      </c>
    </row>
    <row r="12">
      <c r="A12">
        <v>1</v>
      </c>
      <c r="B12" t="s">
        <v>86</v>
      </c>
      <c r="C12" t="s">
        <v>73</v>
      </c>
      <c r="D12" s="11">
        <v>1</v>
      </c>
      <c r="E12" t="s">
        <v>24</v>
      </c>
      <c r="F12" t="s">
        <v>76</v>
      </c>
    </row>
    <row r="13">
      <c r="A13">
        <v>2</v>
      </c>
      <c r="B13" t="s">
        <v>77</v>
      </c>
      <c r="C13" t="s">
        <v>78</v>
      </c>
      <c r="D13" s="11">
        <v>0.04</v>
      </c>
      <c r="E13" t="s">
        <v>24</v>
      </c>
      <c r="F13" t="s">
        <v>56</v>
      </c>
    </row>
    <row r="14">
      <c r="A14">
        <v>2</v>
      </c>
      <c r="B14" t="s">
        <v>87</v>
      </c>
      <c r="C14" t="s">
        <v>73</v>
      </c>
      <c r="D14" s="11">
        <v>0.003</v>
      </c>
      <c r="E14" t="s">
        <v>38</v>
      </c>
      <c r="F14" t="s">
        <v>74</v>
      </c>
    </row>
    <row r="15">
      <c r="A15">
        <v>3</v>
      </c>
      <c r="B15" t="s">
        <v>88</v>
      </c>
      <c r="C15" t="s">
        <v>78</v>
      </c>
      <c r="D15" s="11">
        <v>0</v>
      </c>
      <c r="E15" t="s">
        <v>38</v>
      </c>
      <c r="F15" t="s">
        <v>50</v>
      </c>
    </row>
    <row r="16">
      <c r="A16">
        <v>3</v>
      </c>
      <c r="B16" t="s">
        <v>89</v>
      </c>
      <c r="C16" t="s">
        <v>78</v>
      </c>
      <c r="D16" s="11">
        <v>0</v>
      </c>
      <c r="E16" t="s">
        <v>38</v>
      </c>
      <c r="F16" t="s">
        <v>53</v>
      </c>
    </row>
    <row r="17">
      <c r="A17">
        <v>3</v>
      </c>
      <c r="B17" t="s">
        <v>90</v>
      </c>
      <c r="C17" t="s">
        <v>78</v>
      </c>
      <c r="D17" s="11">
        <v>0</v>
      </c>
      <c r="E17" t="s">
        <v>34</v>
      </c>
      <c r="F17" t="s">
        <v>44</v>
      </c>
    </row>
    <row r="18">
      <c r="A18">
        <v>3</v>
      </c>
      <c r="B18" t="s">
        <v>90</v>
      </c>
      <c r="C18" t="s">
        <v>78</v>
      </c>
      <c r="D18" s="11">
        <v>0</v>
      </c>
      <c r="E18" t="s">
        <v>34</v>
      </c>
      <c r="F18" t="s">
        <v>44</v>
      </c>
    </row>
    <row r="19">
      <c r="A19">
        <v>1</v>
      </c>
      <c r="B19" t="s">
        <v>91</v>
      </c>
      <c r="C19" t="s">
        <v>73</v>
      </c>
      <c r="D19" s="11">
        <v>1</v>
      </c>
      <c r="E19" t="s">
        <v>24</v>
      </c>
      <c r="F19" t="s">
        <v>76</v>
      </c>
    </row>
    <row r="20">
      <c r="A20">
        <v>2</v>
      </c>
      <c r="B20" t="s">
        <v>77</v>
      </c>
      <c r="C20" t="s">
        <v>78</v>
      </c>
      <c r="D20" s="11">
        <v>0.04</v>
      </c>
      <c r="E20" t="s">
        <v>24</v>
      </c>
      <c r="F20" t="s">
        <v>56</v>
      </c>
    </row>
    <row r="21">
      <c r="A21">
        <v>2</v>
      </c>
      <c r="B21" t="s">
        <v>79</v>
      </c>
      <c r="C21" t="s">
        <v>78</v>
      </c>
      <c r="D21" s="11">
        <v>0.01</v>
      </c>
      <c r="E21" t="s">
        <v>34</v>
      </c>
      <c r="F21" t="s">
        <v>59</v>
      </c>
    </row>
    <row r="22">
      <c r="A22">
        <v>2</v>
      </c>
      <c r="B22" t="s">
        <v>92</v>
      </c>
      <c r="C22" t="s">
        <v>78</v>
      </c>
      <c r="D22" s="11">
        <v>0.005</v>
      </c>
      <c r="E22" t="s">
        <v>38</v>
      </c>
      <c r="F22" t="s">
        <v>37</v>
      </c>
    </row>
    <row r="23">
      <c r="A23">
        <v>1</v>
      </c>
      <c r="B23" t="s">
        <v>93</v>
      </c>
      <c r="C23" t="s">
        <v>73</v>
      </c>
      <c r="D23" s="11">
        <v>1</v>
      </c>
      <c r="E23" t="s">
        <v>24</v>
      </c>
      <c r="F23" t="s">
        <v>76</v>
      </c>
    </row>
    <row r="24">
      <c r="A24">
        <v>2</v>
      </c>
      <c r="B24" t="s">
        <v>77</v>
      </c>
      <c r="C24" t="s">
        <v>78</v>
      </c>
      <c r="D24" s="11">
        <v>0.04</v>
      </c>
      <c r="E24" t="s">
        <v>24</v>
      </c>
      <c r="F24" t="s">
        <v>56</v>
      </c>
    </row>
    <row r="25">
      <c r="A25">
        <v>2</v>
      </c>
      <c r="B25" t="s">
        <v>94</v>
      </c>
      <c r="C25" t="s">
        <v>78</v>
      </c>
      <c r="D25" s="11">
        <v>0.004</v>
      </c>
      <c r="E25" t="s">
        <v>38</v>
      </c>
      <c r="F25" t="s">
        <v>62</v>
      </c>
    </row>
    <row r="26">
      <c r="A26">
        <v>2</v>
      </c>
      <c r="B26" t="s">
        <v>95</v>
      </c>
      <c r="C26" t="s">
        <v>78</v>
      </c>
      <c r="D26" s="11">
        <v>0.001</v>
      </c>
      <c r="E26" t="s">
        <v>34</v>
      </c>
      <c r="F26" t="s">
        <v>33</v>
      </c>
    </row>
    <row r="27">
      <c r="A27">
        <v>1</v>
      </c>
      <c r="B27" t="s">
        <v>96</v>
      </c>
      <c r="C27" t="s">
        <v>73</v>
      </c>
      <c r="D27" s="11">
        <v>1</v>
      </c>
      <c r="E27" t="s">
        <v>24</v>
      </c>
      <c r="F27" t="s">
        <v>76</v>
      </c>
    </row>
    <row r="28">
      <c r="A28">
        <v>2</v>
      </c>
      <c r="B28" t="s">
        <v>77</v>
      </c>
      <c r="C28" t="s">
        <v>78</v>
      </c>
      <c r="D28" s="11">
        <v>0.04</v>
      </c>
      <c r="E28" t="s">
        <v>24</v>
      </c>
      <c r="F28" t="s">
        <v>56</v>
      </c>
    </row>
    <row r="29">
      <c r="A29">
        <v>2</v>
      </c>
      <c r="B29" t="s">
        <v>79</v>
      </c>
      <c r="C29" t="s">
        <v>78</v>
      </c>
      <c r="D29" s="11">
        <v>0.005</v>
      </c>
      <c r="E29" t="s">
        <v>34</v>
      </c>
      <c r="F29" t="s">
        <v>59</v>
      </c>
    </row>
    <row r="30">
      <c r="A30">
        <v>2</v>
      </c>
      <c r="B30" t="s">
        <v>97</v>
      </c>
      <c r="C30" t="s">
        <v>78</v>
      </c>
      <c r="D30" s="11">
        <v>0</v>
      </c>
      <c r="E30" t="s">
        <v>38</v>
      </c>
      <c r="F3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t="s">
        <v>104</v>
      </c>
      <c r="D2" t="s" s="14">
        <v>105</v>
      </c>
      <c r="E2" t="s" s="14"/>
      <c r="F2"/>
    </row>
    <row r="3">
      <c r="A3" t="s">
        <v>106</v>
      </c>
      <c r="B3">
        <v>1</v>
      </c>
      <c r="C3"/>
      <c r="D3" t="s" s="14">
        <v>107</v>
      </c>
      <c r="E3" t="s" s="14"/>
      <c r="F3"/>
    </row>
    <row r="4">
      <c r="A4" t="s">
        <v>108</v>
      </c>
      <c r="B4">
        <v>1</v>
      </c>
      <c r="C4"/>
      <c r="D4" t="inlineStr" s="14">
        <is>
          <t>Additionner le sirop de menthe à la crème anglaise. Rectifier la couleur avec le colorant. Variante : laisser infuser des feuilles de menthe fraîche dans la crème anglaise toute une nuit, mettre au point la couleur, passer au chinois.</t>
        </is>
      </c>
      <c r="E4" t="s" s="14">
        <v>109</v>
      </c>
      <c r="F4"/>
    </row>
    <row r="5">
      <c r="A5" t="s">
        <v>110</v>
      </c>
      <c r="B5">
        <v>1</v>
      </c>
      <c r="C5" t="s">
        <v>111</v>
      </c>
      <c r="D5" t="s" s="14">
        <v>112</v>
      </c>
      <c r="E5" t="s" s="14"/>
      <c r="F5"/>
    </row>
    <row r="6">
      <c r="A6" t="s">
        <v>110</v>
      </c>
      <c r="B6">
        <v>2</v>
      </c>
      <c r="C6" t="s">
        <v>113</v>
      </c>
      <c r="D6" t="s" s="14">
        <v>114</v>
      </c>
      <c r="E6" t="s" s="14"/>
      <c r="F6"/>
    </row>
    <row r="7">
      <c r="A7" t="s">
        <v>110</v>
      </c>
      <c r="B7">
        <v>3</v>
      </c>
      <c r="C7"/>
      <c r="D7" t="s" s="14">
        <v>115</v>
      </c>
      <c r="E7" t="s" s="14"/>
      <c r="F7"/>
    </row>
    <row r="8">
      <c r="A8" t="s">
        <v>110</v>
      </c>
      <c r="B8">
        <v>4</v>
      </c>
      <c r="C8" t="s">
        <v>116</v>
      </c>
      <c r="D8" t="inlineStr" s="14">
        <is>
          <t>Chauffer tout doucement le jus jusqu'à la température de 70°C — le liquide se clarifie de lui-même : un gel très vert apparaît à la surface et le reste du liquide devient transparent.</t>
        </is>
      </c>
      <c r="E8" t="s" s="14">
        <v>117</v>
      </c>
      <c r="F8"/>
    </row>
    <row r="9">
      <c r="A9" t="s">
        <v>110</v>
      </c>
      <c r="B9">
        <v>5</v>
      </c>
      <c r="C9" t="s">
        <v>118</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119</v>
      </c>
      <c r="F9"/>
    </row>
    <row r="10">
      <c r="A10" t="s">
        <v>120</v>
      </c>
      <c r="B10">
        <v>1</v>
      </c>
      <c r="C10"/>
      <c r="D10" t="s" s="14">
        <v>121</v>
      </c>
      <c r="E10" t="s" s="14"/>
      <c r="F10"/>
    </row>
    <row r="11">
      <c r="A11" t="s">
        <v>122</v>
      </c>
      <c r="B11">
        <v>1</v>
      </c>
      <c r="C11" t="s">
        <v>123</v>
      </c>
      <c r="D11" t="inlineStr" s="14">
        <is>
          <t>Mise en place du poste de travail E - Vérifier les D.L.C.,peser les denrées,sélectionner le matériel nécessaire. - Laver et désinfecter le matériel et le poste de travail en suivant les protocoles. R</t>
        </is>
      </c>
      <c r="E11" t="s" s="14"/>
      <c r="F11"/>
    </row>
    <row r="12">
      <c r="A12" t="s">
        <v>122</v>
      </c>
      <c r="B12">
        <v>2</v>
      </c>
      <c r="C12" t="s">
        <v>124</v>
      </c>
      <c r="D12" t="s" s="14">
        <v>125</v>
      </c>
      <c r="E12" t="s" s="14"/>
      <c r="F12"/>
    </row>
    <row r="13">
      <c r="A13" t="s">
        <v>122</v>
      </c>
      <c r="B13">
        <v>3</v>
      </c>
      <c r="C13" t="s">
        <v>126</v>
      </c>
      <c r="D13"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3" t="s" s="14"/>
      <c r="F13"/>
    </row>
    <row r="14">
      <c r="A14" t="s">
        <v>122</v>
      </c>
      <c r="B14">
        <v>4</v>
      </c>
      <c r="C14"/>
      <c r="D14" t="inlineStr" s="14">
        <is>
          <t>Suggestions - Le caramel liquide est employé pour caraméliser le fond des moules,en nappage, en ajout à des crèmes,etc. - Le caramel liquide peut se conserver longtemps,mais toutefois en respectant les conditions d’hygiène qui s’imposent.</t>
        </is>
      </c>
      <c r="E14" t="s" s="14"/>
      <c r="F14"/>
    </row>
    <row r="15">
      <c r="A15" t="s">
        <v>127</v>
      </c>
      <c r="B15">
        <v>1</v>
      </c>
      <c r="C15"/>
      <c r="D15" t="s" s="14">
        <v>128</v>
      </c>
      <c r="E15" t="s" s="14"/>
      <c r="F15"/>
    </row>
    <row r="16">
      <c r="A16" t="s">
        <v>129</v>
      </c>
      <c r="B16">
        <v>1</v>
      </c>
      <c r="C16"/>
      <c r="D16" t="s" s="14">
        <v>130</v>
      </c>
      <c r="E16" t="s" s="14"/>
      <c r="F16"/>
    </row>
    <row r="17">
      <c r="A17" t="s">
        <v>131</v>
      </c>
      <c r="B17">
        <v>1</v>
      </c>
      <c r="C17"/>
      <c r="D17" t="inlineStr" s="14">
        <is>
          <t>Porter à ébullition la crème fraîche et les bâtons de réglisse fendus dans le sens de la longueur. Laisser infuser. Ajouter l'infusion de réglisse à la crème anglaise.</t>
        </is>
      </c>
      <c r="E17" t="s" s="14">
        <v>132</v>
      </c>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9"/>
  <cols>
    <col min="1" max="1" width="22" customWidth="1"/>
    <col min="2" max="2" width="52" customWidth="1"/>
    <col min="3" max="3" width="14" customWidth="1"/>
    <col min="4" max="4" width="10" customWidth="1"/>
  </cols>
  <sheetData>
    <row r="1" customHeight="1" ht="24">
      <c r="A1" t="s" s="7">
        <v>133</v>
      </c>
      <c r="B1"/>
      <c r="C1"/>
      <c r="D1"/>
    </row>
    <row r="2">
      <c r="A2" t="str" s="15">
        <f>"GRO_CDC_221 · GRO.BASES · référence : "&amp;Besoins!B3&amp;" "&amp;Besoins!C3&amp;" · multiplicateur réglable sur la feuille ""Besoins"""</f>
        <v>GRO_CDC_221 · GRO.BASES · référence : 100 pc · multiplicateur réglable sur la feuille </v>
      </c>
      <c r="B2"/>
      <c r="C2"/>
      <c r="D2"/>
    </row>
    <row r="3">
      <c r="A3"/>
      <c r="B3"/>
      <c r="C3"/>
      <c r="D3"/>
    </row>
    <row r="4">
      <c r="A4" t="s" s="16">
        <v>134</v>
      </c>
      <c r="B4"/>
      <c r="C4"/>
      <c r="D4"/>
    </row>
    <row r="5">
      <c r="A5" t="s" s="17">
        <v>135</v>
      </c>
      <c r="B5" t="str" s="14">
        <f>"[COLLER] "&amp;Procedure!D2</f>
        <v>[COLLER] Voir La Cuisine de Collectivité (Grossmann &amp; Le Franc, BPI) pour la technique complète.</v>
      </c>
      <c r="C5"/>
      <c r="D5"/>
    </row>
    <row r="6">
      <c r="A6"/>
      <c r="B6"/>
      <c r="C6"/>
      <c r="D6"/>
    </row>
    <row r="7">
      <c r="A7" t="s" s="16">
        <v>136</v>
      </c>
      <c r="B7"/>
      <c r="C7"/>
      <c r="D7"/>
    </row>
    <row r="8">
      <c r="A8" t="s" s="17">
        <v>135</v>
      </c>
      <c r="B8" t="str" s="14">
        <f>Procedure!D3</f>
        <v>Faire bouillir la crème fleurette. Ajouter la poudre de cacao. Refroidir. Mélanger la crème chocolatée à la crème anglaise.</v>
      </c>
      <c r="C8"/>
      <c r="D8"/>
    </row>
    <row r="9">
      <c r="A9"/>
      <c r="B9" t="s">
        <v>137</v>
      </c>
      <c r="C9" s="11">
        <f>'Besoins'!$B$2*0.04</f>
        <v>0.04</v>
      </c>
      <c r="D9" t="s">
        <v>24</v>
      </c>
    </row>
    <row r="10">
      <c r="A10"/>
      <c r="B10" t="s">
        <v>138</v>
      </c>
      <c r="C10" s="11">
        <f>'Besoins'!$B$2*0.005</f>
        <v>0.005</v>
      </c>
      <c r="D10" t="s">
        <v>34</v>
      </c>
    </row>
    <row r="11">
      <c r="A11"/>
      <c r="B11" t="str">
        <f>Besoins!B9</f>
        <v>Cacao en poudre sucré (chocolat chaud)</v>
      </c>
      <c r="C11" s="11">
        <f>Besoins!E9</f>
        <v>0.0025</v>
      </c>
      <c r="D11" t="str">
        <f>Besoins!F9</f>
        <v>kg</v>
      </c>
    </row>
    <row r="12">
      <c r="A12"/>
      <c r="B12"/>
      <c r="C12"/>
      <c r="D12"/>
    </row>
    <row r="13">
      <c r="A13" t="s" s="16">
        <v>139</v>
      </c>
      <c r="B13"/>
      <c r="C13"/>
      <c r="D13"/>
    </row>
    <row r="14">
      <c r="A14" t="s" s="17">
        <v>135</v>
      </c>
      <c r="B14" t="str" s="14">
        <f>Procedure!D4</f>
        <v>Additionner le sirop de menthe à la crème anglaise. Rectifier la couleur avec le colorant. Variante : laisser infuser des feuilles de menthe fraîche dans la crème anglaise toute une nuit, mettre au point la couleur, passer au chinois.</v>
      </c>
      <c r="C14"/>
      <c r="D14"/>
    </row>
    <row r="15">
      <c r="A15"/>
      <c r="B15" t="s">
        <v>137</v>
      </c>
      <c r="C15" s="11">
        <f>'Besoins'!$B$2*0.04</f>
        <v>0.04</v>
      </c>
      <c r="D15" t="s">
        <v>24</v>
      </c>
    </row>
    <row r="16">
      <c r="A16"/>
      <c r="B16" t="s">
        <v>140</v>
      </c>
      <c r="C16" s="11">
        <f>'Besoins'!$B$2*0.0001</f>
        <v>0.0001</v>
      </c>
      <c r="D16" t="s">
        <v>38</v>
      </c>
    </row>
    <row r="17">
      <c r="A17"/>
      <c r="B17" t="str" s="18">
        <f>"ℹ "&amp;Procedure!E4</f>
        <v>ℹ</v>
      </c>
      <c r="C17"/>
      <c r="D17"/>
    </row>
    <row r="18">
      <c r="A18"/>
      <c r="B18"/>
      <c r="C18"/>
      <c r="D18"/>
    </row>
    <row r="19">
      <c r="A19" t="s" s="16">
        <v>141</v>
      </c>
      <c r="B19"/>
      <c r="C19"/>
      <c r="D19"/>
    </row>
    <row r="20">
      <c r="A20" t="s" s="17">
        <v>135</v>
      </c>
      <c r="B20" t="str" s="14">
        <f>"[ÉPLUCHER] "&amp;Procedure!D5</f>
        <v>[ÉPLUCHER] Éplucher, équeuter, trier et laver soigneusement les feuilles vertes (épinards, cresson, blettes, persil, cerfeuil, estragon).</v>
      </c>
      <c r="C20"/>
      <c r="D20"/>
    </row>
    <row r="21">
      <c r="A21"/>
      <c r="B21" t="str">
        <f>Besoins!B17</f>
        <v>épinards branches portions</v>
      </c>
      <c r="C21" s="11">
        <f>Besoins!E17</f>
        <v>0.00007</v>
      </c>
      <c r="D21" t="str">
        <f>Besoins!F17</f>
        <v>kg</v>
      </c>
    </row>
    <row r="22">
      <c r="A22"/>
      <c r="B22" t="str">
        <f>Besoins!B16</f>
        <v>CRESSON France botte</v>
      </c>
      <c r="C22" s="11">
        <f>Besoins!E16</f>
        <v>0.00003</v>
      </c>
      <c r="D22" t="str">
        <f>Besoins!F16</f>
        <v>kg</v>
      </c>
    </row>
    <row r="23">
      <c r="A23" t="s" s="17">
        <v>142</v>
      </c>
      <c r="B23" t="str" s="14">
        <f>"[MIXER] "&amp;Procedure!D6</f>
        <v>[MIXER] Les mixer très finement avec un peu d'eau afin de bien broyer les chloroplastes sphériques (granules à chlorophylle) pour en libérer la chlorophylle.</v>
      </c>
      <c r="C23"/>
      <c r="D23"/>
    </row>
    <row r="24">
      <c r="A24" t="s" s="17">
        <v>143</v>
      </c>
      <c r="B24" t="str" s="14">
        <f>Procedure!D7</f>
        <v>Extraire le jus vert ainsi obtenu en le pressant à l'aide d'une étamine.</v>
      </c>
      <c r="C24"/>
      <c r="D24"/>
    </row>
    <row r="25">
      <c r="A25" t="s" s="17">
        <v>144</v>
      </c>
      <c r="B25" t="str" s="14">
        <f>"[CHAUFFER] "&amp;Procedure!D8</f>
        <v>[CHAUFFER] Chauffer tout doucement le jus jusqu'à la température de 70°C — le liquide se clarifie de lui-même : un gel très vert apparaît à la surface et le reste du liquide devient transparent.</v>
      </c>
      <c r="C25"/>
      <c r="D25"/>
    </row>
    <row r="26">
      <c r="A26"/>
      <c r="B26" t="str" s="18">
        <f>"ℹ "&amp;Procedure!E8</f>
        <v>ℹ</v>
      </c>
      <c r="C26"/>
      <c r="D26"/>
    </row>
    <row r="27">
      <c r="A27" t="s" s="17">
        <v>145</v>
      </c>
      <c r="B27"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7"/>
      <c r="D27"/>
    </row>
    <row r="28">
      <c r="A28"/>
      <c r="B28" t="str" s="18">
        <f>"ℹ "&amp;Procedure!E9</f>
        <v>ℹ</v>
      </c>
      <c r="C28"/>
      <c r="D28"/>
    </row>
    <row r="29">
      <c r="A29"/>
      <c r="B29"/>
      <c r="C29"/>
      <c r="D29"/>
    </row>
    <row r="30">
      <c r="A30" t="s" s="16">
        <v>146</v>
      </c>
      <c r="B30"/>
      <c r="C30"/>
      <c r="D30"/>
    </row>
    <row r="31">
      <c r="A31" t="s" s="17">
        <v>135</v>
      </c>
      <c r="B31" t="str" s="14">
        <f>Procedure!D10</f>
        <v>Mélanger les deux éléments.</v>
      </c>
      <c r="C31"/>
      <c r="D31"/>
    </row>
    <row r="32">
      <c r="A32"/>
      <c r="B32" t="s">
        <v>137</v>
      </c>
      <c r="C32" s="11">
        <f>'Besoins'!$B$2*0.04</f>
        <v>0.04</v>
      </c>
      <c r="D32" t="s">
        <v>24</v>
      </c>
    </row>
    <row r="33">
      <c r="A33"/>
      <c r="B33" t="s">
        <v>147</v>
      </c>
      <c r="C33" s="11">
        <f>'Besoins'!$B$2*0.0025</f>
        <v>0.0025</v>
      </c>
      <c r="D33" t="s">
        <v>38</v>
      </c>
    </row>
    <row r="34">
      <c r="A34"/>
      <c r="B34"/>
      <c r="C34"/>
      <c r="D34"/>
    </row>
    <row r="35">
      <c r="A35" t="s" s="16">
        <v>148</v>
      </c>
      <c r="B35"/>
      <c r="C35"/>
      <c r="D35"/>
    </row>
    <row r="36">
      <c r="A36" t="s" s="17">
        <v>135</v>
      </c>
      <c r="B36" t="str" s="14">
        <f>"[METTRE EN PLACE] "&amp;Procedure!D11</f>
        <v>[METTRE EN PLACE] Mise en place du poste de travail E - Vérifier les D.L.C.,peser les denrées,sélectionner le matériel nécessaire. - Laver et désinfecter le matériel et le poste de travail en suivant les protocoles. R</v>
      </c>
      <c r="C36"/>
      <c r="D36"/>
    </row>
    <row r="37">
      <c r="A37" t="s" s="17">
        <v>142</v>
      </c>
      <c r="B37" t="str" s="14">
        <f>"[RINCER] "&amp;Procedure!D12</f>
        <v>[RINCER] Préparations préliminaires - Rincer au vinaigre la russe qui servira à la cuisson du sucre. - Égoutter sans essuyer. E</v>
      </c>
      <c r="C37"/>
      <c r="D37"/>
    </row>
    <row r="38">
      <c r="A38" t="s" s="17">
        <v>143</v>
      </c>
      <c r="B38" t="str" s="14">
        <f>"[CUIRE] "&amp;Procedure!D13</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38"/>
      <c r="D38"/>
    </row>
    <row r="39">
      <c r="A39" t="s" s="17">
        <v>144</v>
      </c>
      <c r="B39" t="str" s="14">
        <f>Procedure!D14</f>
        <v>Suggestions - Le caramel liquide est employé pour caraméliser le fond des moules,en nappage, en ajout à des crèmes,etc. - Le caramel liquide peut se conserver longtemps,mais toutefois en respectant les conditions d’hygiène qui s’imposent.</v>
      </c>
      <c r="C39"/>
      <c r="D39"/>
    </row>
    <row r="40">
      <c r="A40"/>
      <c r="B40"/>
      <c r="C40"/>
      <c r="D40"/>
    </row>
    <row r="41">
      <c r="A41" t="s" s="16">
        <v>149</v>
      </c>
      <c r="B41"/>
      <c r="C41"/>
      <c r="D41"/>
    </row>
    <row r="42">
      <c r="A42" t="s" s="17">
        <v>135</v>
      </c>
      <c r="B42" t="str" s="14">
        <f>Procedure!D15</f>
        <v>Porter à ébullition la crème fleurette. Ajouter le pralin. Fouetter. Refroidir la crème pralinée. Mélanger les deux éléments.</v>
      </c>
      <c r="C42"/>
      <c r="D42"/>
    </row>
    <row r="43">
      <c r="A43"/>
      <c r="B43" t="s">
        <v>137</v>
      </c>
      <c r="C43" s="11">
        <f>'Besoins'!$B$2*0.04</f>
        <v>0.04</v>
      </c>
      <c r="D43" t="s">
        <v>24</v>
      </c>
    </row>
    <row r="44">
      <c r="A44"/>
      <c r="B44" t="s">
        <v>138</v>
      </c>
      <c r="C44" s="11">
        <f>'Besoins'!$B$2*0.01</f>
        <v>0.01</v>
      </c>
      <c r="D44" t="s">
        <v>34</v>
      </c>
    </row>
    <row r="45">
      <c r="A45"/>
      <c r="B45" t="str">
        <f>Besoins!B8</f>
        <v>PaTE  praline</v>
      </c>
      <c r="C45" s="11">
        <f>Besoins!E8</f>
        <v>0.005</v>
      </c>
      <c r="D45" t="str">
        <f>Besoins!F8</f>
        <v>kg</v>
      </c>
    </row>
    <row r="46">
      <c r="A46"/>
      <c r="B46"/>
      <c r="C46"/>
      <c r="D46"/>
    </row>
    <row r="47">
      <c r="A47" t="s" s="16">
        <v>150</v>
      </c>
      <c r="B47"/>
      <c r="C47"/>
      <c r="D47"/>
    </row>
    <row r="48">
      <c r="A48" t="s" s="17">
        <v>135</v>
      </c>
      <c r="B48" t="str" s="14">
        <f>Procedure!D16</f>
        <v>Zester finement les oranges. Faire blanchir les zestes. Parfumer la crème anglaise avec l'alcool et ajouter les zestes d'oranges blanchis.</v>
      </c>
      <c r="C48"/>
      <c r="D48"/>
    </row>
    <row r="49">
      <c r="A49"/>
      <c r="B49" t="s">
        <v>137</v>
      </c>
      <c r="C49" s="11">
        <f>'Besoins'!$B$2*0.04</f>
        <v>0.04</v>
      </c>
      <c r="D49" t="s">
        <v>24</v>
      </c>
    </row>
    <row r="50">
      <c r="A50"/>
      <c r="B50" t="str">
        <f>Besoins!B18</f>
        <v>ORANGE Naveline Espagne cat.I 4(77-88mm)</v>
      </c>
      <c r="C50" s="11">
        <f>Besoins!E18</f>
        <v>0.004</v>
      </c>
      <c r="D50" t="str">
        <f>Besoins!F18</f>
        <v>kg</v>
      </c>
    </row>
    <row r="51">
      <c r="A51"/>
      <c r="B51" t="str">
        <f>Besoins!B7</f>
        <v>GRAND MARNIER</v>
      </c>
      <c r="C51" s="11">
        <f>Besoins!E7</f>
        <v>0.0005</v>
      </c>
      <c r="D51" t="str">
        <f>Besoins!F7</f>
        <v>lt</v>
      </c>
    </row>
    <row r="52">
      <c r="A52"/>
      <c r="B52"/>
      <c r="C52"/>
      <c r="D52"/>
    </row>
    <row r="53">
      <c r="A53" t="s" s="16">
        <v>151</v>
      </c>
      <c r="B53"/>
      <c r="C53"/>
      <c r="D53"/>
    </row>
    <row r="54">
      <c r="A54" t="s" s="17">
        <v>135</v>
      </c>
      <c r="B54" t="str" s="14">
        <f>Procedure!D17</f>
        <v>Porter à ébullition la crème fraîche et les bâtons de réglisse fendus dans le sens de la longueur. Laisser infuser. Ajouter l'infusion de réglisse à la crème anglaise.</v>
      </c>
      <c r="C54"/>
      <c r="D54"/>
    </row>
    <row r="55">
      <c r="A55"/>
      <c r="B55" t="s">
        <v>137</v>
      </c>
      <c r="C55" s="11">
        <f>'Besoins'!$B$2*0.04</f>
        <v>0.04</v>
      </c>
      <c r="D55" t="s">
        <v>24</v>
      </c>
    </row>
    <row r="56">
      <c r="A56"/>
      <c r="B56" t="s">
        <v>138</v>
      </c>
      <c r="C56" s="11">
        <f>'Besoins'!$B$2*0.005</f>
        <v>0.005</v>
      </c>
      <c r="D56" t="s">
        <v>34</v>
      </c>
    </row>
    <row r="57">
      <c r="A57"/>
      <c r="B57" t="str" s="18">
        <f>"ℹ "&amp;Procedure!E17</f>
        <v>ℹ</v>
      </c>
      <c r="C57"/>
      <c r="D57"/>
    </row>
    <row r="58">
      <c r="A58"/>
      <c r="B58"/>
      <c r="C58"/>
      <c r="D58"/>
    </row>
    <row r="59">
      <c r="A59" t="s" s="19">
        <v>21</v>
      </c>
      <c r="B59"/>
      <c r="C59"/>
      <c r="D59"/>
    </row>
  </sheetData>
  <sheetProtection sheet="1"/>
  <mergeCells count="32">
    <mergeCell ref="A1:D1"/>
    <mergeCell ref="A2:D2"/>
    <mergeCell ref="A4:D4"/>
    <mergeCell ref="B5:D5"/>
    <mergeCell ref="A7:D7"/>
    <mergeCell ref="B8:D8"/>
    <mergeCell ref="A13:D13"/>
    <mergeCell ref="B14:D14"/>
    <mergeCell ref="B17:D17"/>
    <mergeCell ref="A19:D19"/>
    <mergeCell ref="B20:D20"/>
    <mergeCell ref="B23:D23"/>
    <mergeCell ref="B24:D24"/>
    <mergeCell ref="B25:D25"/>
    <mergeCell ref="B26:D26"/>
    <mergeCell ref="B27:D27"/>
    <mergeCell ref="B28:D28"/>
    <mergeCell ref="A30:D30"/>
    <mergeCell ref="B31:D31"/>
    <mergeCell ref="A35:D35"/>
    <mergeCell ref="B36:D36"/>
    <mergeCell ref="B37:D37"/>
    <mergeCell ref="B38:D38"/>
    <mergeCell ref="B39:D39"/>
    <mergeCell ref="A41:D41"/>
    <mergeCell ref="B42:D42"/>
    <mergeCell ref="A47:D47"/>
    <mergeCell ref="B48:D48"/>
    <mergeCell ref="A53:D53"/>
    <mergeCell ref="B54:D54"/>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2026-09-15T14:08:07Z</dcterms:created>
  <dc:title>CRÈME ANGLAISE</dc:title>
  <dc:subject/>
  <dc:creator>CUIS.web</dc:creator>
  <cp:lastModifiedBy/>
  <cp:keywords/>
  <dc:description>Export automatique — moteur récursif d'origine : Bernard Vandendaele</dc:description>
  <cp:category/>
  <dc:language>en-US</dc:language>
  <dcterms:modified xsi:type="dcterms:W3CDTF">2026-09-15T14:08:07Z</dcterms:modified>
  <cp:revision>1</cp:revision>
</cp:coreProperties>
</file>