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<sst xmlns="http://schemas.openxmlformats.org/spreadsheetml/2006/main" count="96" uniqueCount="96">
  <si>
    <t>Fiche technique</t>
  </si>
  <si>
    <t>Nom</t>
  </si>
  <si>
    <t>ARTICHAUTS</t>
  </si>
  <si>
    <t>Code</t>
  </si>
  <si>
    <t>GRO_CDC_185</t>
  </si>
  <si>
    <t>Classe</t>
  </si>
  <si>
    <t>Garnitures et légumes collectivité (GRO.GARNITUR)</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</si>
  <si>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</si>
  <si>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</si>
  <si>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</si>
  <si>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</si>
  <si>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</si>
  <si>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</si>
  <si>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</si>
  <si>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</si>
  <si>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</si>
  <si>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</si>
  <si>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</si>
  <si>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</si>
  <si>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</si>
  <si>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16:07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</si>
  <si>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</si>
  <si>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</si>
  <si>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</si>
  <si>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</si>
  <si>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</si>
  <si>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</si>
  <si>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</si>
  <si>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</si>
  <si>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</si>
  <si>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</si>
  <si>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00000054</t>
  </si>
  <si>
    <t>CITRON PULCO (JUS)</t>
  </si>
  <si>
    <t>FRUIT FRAIS</t>
  </si>
  <si>
    <t>lt</t>
  </si>
  <si>
    <t>VIN-BLANC-CUI</t>
  </si>
  <si>
    <t>Vin blanc sec de cuisson</t>
  </si>
  <si>
    <t>Vins et bières de cuisson</t>
  </si>
  <si>
    <t>EPI-POIVRE-NOIR</t>
  </si>
  <si>
    <t>Poivre noir moulu</t>
  </si>
  <si>
    <t>Épices en poudre et graines</t>
  </si>
  <si>
    <t>kg</t>
  </si>
  <si>
    <t>HUI-OLIVE-VP</t>
  </si>
  <si>
    <t>Huile d'olive vierge pure</t>
  </si>
  <si>
    <t>Huiles végétales</t>
  </si>
  <si>
    <t>RNM4G100920</t>
  </si>
  <si>
    <t>Échalotes émincées 4G</t>
  </si>
  <si>
    <t>Légumes 4ème et 5ème gamme</t>
  </si>
  <si>
    <t>RNM4G100918</t>
  </si>
  <si>
    <t>Oignons émincés 4G</t>
  </si>
  <si>
    <t>SEL-FIN</t>
  </si>
  <si>
    <t>Sel fin de cuisine</t>
  </si>
  <si>
    <t>Sels et condiments de base</t>
  </si>
  <si>
    <t>RNMS00882</t>
  </si>
  <si>
    <t>Fonds d'artichaut import</t>
  </si>
  <si>
    <t>Légumes surgelés</t>
  </si>
  <si>
    <t>RNMS00751</t>
  </si>
  <si>
    <t>Carottes en rondelles surgelées</t>
  </si>
  <si>
    <t>Pommes de terre surgelées</t>
  </si>
  <si>
    <t>Total</t>
  </si>
  <si>
    <t>Niveau</t>
  </si>
  <si>
    <t>Composant</t>
  </si>
  <si>
    <t>Type</t>
  </si>
  <si>
    <t>Quantité (pour 100 pc)</t>
  </si>
  <si>
    <t>recette</t>
  </si>
  <si>
    <t>Garnitures et légumes collectivité</t>
  </si>
  <si>
    <t xml:space="preserve">    ↳ Fonds d'artichaut import</t>
  </si>
  <si>
    <t>matiere</t>
  </si>
  <si>
    <t xml:space="preserve">    ↳ Oignons émincés 4G</t>
  </si>
  <si>
    <t xml:space="preserve">    ↳ CITRON PULCO (JUS)</t>
  </si>
  <si>
    <t xml:space="preserve">    ↳ Échalotes émincées 4G</t>
  </si>
  <si>
    <t xml:space="preserve">    ↳ Vin blanc sec de cuisson</t>
  </si>
  <si>
    <t xml:space="preserve">    ↳ Carottes en rondelles surgelées</t>
  </si>
  <si>
    <t xml:space="preserve">    ↳ Huile d'olive vierge pure</t>
  </si>
  <si>
    <t xml:space="preserve">    ↳ Sel fin de cuisine</t>
  </si>
  <si>
    <t xml:space="preserve">    ↳ Poivre noir moulu</t>
  </si>
  <si>
    <t>Recette</t>
  </si>
  <si>
    <t>#</t>
  </si>
  <si>
    <t>Verbe</t>
  </si>
  <si>
    <t>Étape</t>
  </si>
  <si>
    <t>Précision technique</t>
  </si>
  <si>
    <t>Durée</t>
  </si>
  <si>
    <t>METTRE EN PLACE</t>
  </si>
  <si>
    <t>PRÉPARER</t>
  </si>
  <si>
    <t>103 min (repos)</t>
  </si>
  <si>
    <t>MARQUER</t>
  </si>
  <si>
    <t>53 min (repos)</t>
  </si>
  <si>
    <t>SERVIR</t>
  </si>
  <si>
    <t>Servir - Servir les quartiers d’artichauts et leur garniture arrosés de fond de cuisson.</t>
  </si>
  <si>
    <t>Fiche technique — ARTICHAUTS</t>
  </si>
  <si>
    <t>ARTICHAUTS  GRO_CDC_185</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</si>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</sst>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160.34341428571</v>
      </c>
    </row>
    <row r="12">
      <c r="A12" t="s" s="3">
        <v>16</v>
      </c>
      <c r="B12" s="4">
        <v>1.6034341428571</v>
      </c>
    </row>
    <row r="13">
      <c r="A13"/>
      <c r="B13"/>
    </row>
    <row r="14">
      <c r="A14" t="s" s="5">
        <v>17</v>
      </c>
      <c r="B14" t="s" s="5">
        <v>14</v>
      </c>
    </row>
    <row r="15">
      <c r="A15" t="s" s="5">
        <v>18</v>
      </c>
      <c r="B15" s="6">
        <v>160.34341428571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0.1</v>
      </c>
      <c r="E7" s="11">
        <f>D7*$B$2</f>
        <v>0.1</v>
      </c>
      <c r="F7" t="s">
        <v>34</v>
      </c>
      <c r="G7" s="4">
        <f>E7*3.6741428571</f>
        <v>0.367414</v>
      </c>
    </row>
    <row r="8">
      <c r="A8" t="s">
        <v>35</v>
      </c>
      <c r="B8" t="s">
        <v>36</v>
      </c>
      <c r="C8" t="s">
        <v>37</v>
      </c>
      <c r="D8" s="9">
        <v>4</v>
      </c>
      <c r="E8" s="11">
        <f>D8*$B$2</f>
        <v>4</v>
      </c>
      <c r="F8" t="s">
        <v>34</v>
      </c>
      <c r="G8" s="4">
        <f>E8*2.8</f>
        <v>11.2</v>
      </c>
    </row>
    <row r="9">
      <c r="A9" t="s">
        <v>38</v>
      </c>
      <c r="B9" t="s">
        <v>39</v>
      </c>
      <c r="C9" t="s">
        <v>40</v>
      </c>
      <c r="D9" s="9">
        <v>0.012</v>
      </c>
      <c r="E9" s="11">
        <f>D9*$B$2</f>
        <v>0.012</v>
      </c>
      <c r="F9" t="s">
        <v>41</v>
      </c>
      <c r="G9" s="4">
        <f>E9*12.5</f>
        <v>0.15</v>
      </c>
    </row>
    <row r="10">
      <c r="A10" t="s">
        <v>42</v>
      </c>
      <c r="B10" t="s">
        <v>43</v>
      </c>
      <c r="C10" t="s">
        <v>44</v>
      </c>
      <c r="D10" s="9">
        <v>1</v>
      </c>
      <c r="E10" s="11">
        <f>D10*$B$2</f>
        <v>1</v>
      </c>
      <c r="F10" t="s">
        <v>34</v>
      </c>
      <c r="G10" s="4">
        <f>E10*5.8</f>
        <v>5.8</v>
      </c>
    </row>
    <row r="11">
      <c r="A11" t="s">
        <v>45</v>
      </c>
      <c r="B11" t="s">
        <v>46</v>
      </c>
      <c r="C11" t="s">
        <v>47</v>
      </c>
      <c r="D11" s="9">
        <v>2.5</v>
      </c>
      <c r="E11" s="11">
        <f>D11*$B$2</f>
        <v>2.5</v>
      </c>
      <c r="F11" t="s">
        <v>41</v>
      </c>
      <c r="G11" s="4">
        <f>E11*8.34</f>
        <v>20.85</v>
      </c>
    </row>
    <row r="12">
      <c r="A12" t="s">
        <v>48</v>
      </c>
      <c r="B12" t="s">
        <v>49</v>
      </c>
      <c r="C12" t="s">
        <v>47</v>
      </c>
      <c r="D12" s="9">
        <v>4</v>
      </c>
      <c r="E12" s="11">
        <f>D12*$B$2</f>
        <v>4</v>
      </c>
      <c r="F12" t="s">
        <v>41</v>
      </c>
      <c r="G12" s="4">
        <f>E12*4.32</f>
        <v>17.28</v>
      </c>
    </row>
    <row r="13">
      <c r="A13" t="s">
        <v>50</v>
      </c>
      <c r="B13" t="s">
        <v>51</v>
      </c>
      <c r="C13" t="s">
        <v>52</v>
      </c>
      <c r="D13" s="9">
        <v>0.06</v>
      </c>
      <c r="E13" s="11">
        <f>D13*$B$2</f>
        <v>0.06</v>
      </c>
      <c r="F13" t="s">
        <v>41</v>
      </c>
      <c r="G13" s="4">
        <f>E13*0.35</f>
        <v>0.021</v>
      </c>
    </row>
    <row r="14">
      <c r="A14" t="s">
        <v>53</v>
      </c>
      <c r="B14" t="s">
        <v>54</v>
      </c>
      <c r="C14" t="s">
        <v>55</v>
      </c>
      <c r="D14" s="9">
        <v>12</v>
      </c>
      <c r="E14" s="11">
        <f>D14*$B$2</f>
        <v>12</v>
      </c>
      <c r="F14" t="s">
        <v>41</v>
      </c>
      <c r="G14" s="4">
        <f>E14*8.09</f>
        <v>97.08</v>
      </c>
    </row>
    <row r="15">
      <c r="A15" t="s">
        <v>56</v>
      </c>
      <c r="B15" t="s">
        <v>57</v>
      </c>
      <c r="C15" t="s">
        <v>58</v>
      </c>
      <c r="D15" s="9">
        <v>3.5</v>
      </c>
      <c r="E15" s="11">
        <f>D15*$B$2</f>
        <v>3.5</v>
      </c>
      <c r="F15" t="s">
        <v>41</v>
      </c>
      <c r="G15" s="4">
        <f>E15*2.17</f>
        <v>7.595</v>
      </c>
    </row>
    <row r="16">
      <c r="A16"/>
      <c r="B16"/>
      <c r="C16"/>
      <c r="D16"/>
      <c r="E16"/>
      <c r="F16" t="s" s="3">
        <v>59</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60</v>
      </c>
      <c r="B1" t="s" s="2">
        <v>61</v>
      </c>
      <c r="C1" t="s" s="2">
        <v>62</v>
      </c>
      <c r="D1" t="s" s="2">
        <v>63</v>
      </c>
      <c r="E1" t="s" s="2">
        <v>29</v>
      </c>
      <c r="F1" t="s" s="2">
        <v>5</v>
      </c>
    </row>
    <row r="2">
      <c r="A2">
        <v>0</v>
      </c>
      <c r="B2" t="s">
        <v>2</v>
      </c>
      <c r="C2" t="s">
        <v>64</v>
      </c>
      <c r="D2" s="11">
        <v>100</v>
      </c>
      <c r="E2" t="s">
        <v>24</v>
      </c>
      <c r="F2" t="s">
        <v>65</v>
      </c>
    </row>
    <row r="3">
      <c r="A3">
        <v>1</v>
      </c>
      <c r="B3" t="s">
        <v>66</v>
      </c>
      <c r="C3" t="s">
        <v>67</v>
      </c>
      <c r="D3" s="11">
        <v>12</v>
      </c>
      <c r="E3" t="s">
        <v>41</v>
      </c>
      <c r="F3" t="s">
        <v>55</v>
      </c>
    </row>
    <row r="4">
      <c r="A4">
        <v>1</v>
      </c>
      <c r="B4" t="s">
        <v>68</v>
      </c>
      <c r="C4" t="s">
        <v>67</v>
      </c>
      <c r="D4" s="11">
        <v>4</v>
      </c>
      <c r="E4" t="s">
        <v>41</v>
      </c>
      <c r="F4" t="s">
        <v>47</v>
      </c>
    </row>
    <row r="5">
      <c r="A5">
        <v>1</v>
      </c>
      <c r="B5" t="s">
        <v>69</v>
      </c>
      <c r="C5" t="s">
        <v>67</v>
      </c>
      <c r="D5" s="11">
        <v>0.1</v>
      </c>
      <c r="E5" t="s">
        <v>34</v>
      </c>
      <c r="F5" t="s">
        <v>33</v>
      </c>
    </row>
    <row r="6">
      <c r="A6">
        <v>1</v>
      </c>
      <c r="B6" t="s">
        <v>70</v>
      </c>
      <c r="C6" t="s">
        <v>67</v>
      </c>
      <c r="D6" s="11">
        <v>2.5</v>
      </c>
      <c r="E6" t="s">
        <v>41</v>
      </c>
      <c r="F6" t="s">
        <v>47</v>
      </c>
    </row>
    <row r="7">
      <c r="A7">
        <v>1</v>
      </c>
      <c r="B7" t="s">
        <v>71</v>
      </c>
      <c r="C7" t="s">
        <v>67</v>
      </c>
      <c r="D7" s="11">
        <v>4</v>
      </c>
      <c r="E7" t="s">
        <v>34</v>
      </c>
      <c r="F7" t="s">
        <v>37</v>
      </c>
    </row>
    <row r="8">
      <c r="A8">
        <v>1</v>
      </c>
      <c r="B8" t="s">
        <v>72</v>
      </c>
      <c r="C8" t="s">
        <v>67</v>
      </c>
      <c r="D8" s="11">
        <v>3.5</v>
      </c>
      <c r="E8" t="s">
        <v>41</v>
      </c>
      <c r="F8" t="s">
        <v>58</v>
      </c>
    </row>
    <row r="9">
      <c r="A9">
        <v>1</v>
      </c>
      <c r="B9" t="s">
        <v>73</v>
      </c>
      <c r="C9" t="s">
        <v>67</v>
      </c>
      <c r="D9" s="11">
        <v>1</v>
      </c>
      <c r="E9" t="s">
        <v>34</v>
      </c>
      <c r="F9" t="s">
        <v>44</v>
      </c>
    </row>
    <row r="10">
      <c r="A10">
        <v>1</v>
      </c>
      <c r="B10" t="s">
        <v>74</v>
      </c>
      <c r="C10" t="s">
        <v>67</v>
      </c>
      <c r="D10" s="11">
        <v>0.06</v>
      </c>
      <c r="E10" t="s">
        <v>41</v>
      </c>
      <c r="F10" t="s">
        <v>52</v>
      </c>
    </row>
    <row r="11">
      <c r="A11">
        <v>1</v>
      </c>
      <c r="B11" t="s">
        <v>75</v>
      </c>
      <c r="C11" t="s">
        <v>67</v>
      </c>
      <c r="D11" s="11">
        <v>0.012</v>
      </c>
      <c r="E11" t="s">
        <v>41</v>
      </c>
      <c r="F11"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76</v>
      </c>
      <c r="B1" t="s" s="2">
        <v>77</v>
      </c>
      <c r="C1" t="s" s="2">
        <v>78</v>
      </c>
      <c r="D1" t="s" s="2">
        <v>79</v>
      </c>
      <c r="E1" t="s" s="2">
        <v>80</v>
      </c>
      <c r="F1" t="s" s="2">
        <v>81</v>
      </c>
    </row>
    <row r="2">
      <c r="A2" t="s">
        <v>2</v>
      </c>
      <c r="B2">
        <v>1</v>
      </c>
      <c r="C2" t="s">
        <v>82</v>
      </c>
      <c r="D2" t="inlineStr" s="14">
        <is>
          <t>Mise en place du poste de travail - Vérifier les D.L.C.,peser les denrées,sélectionner le matériel nécessaire. - Laver et désinfecter le matériel et le poste de travail en suivant les protocoles.</t>
        </is>
      </c>
      <c r="E2" t="s" s="14"/>
      <c r="F2"/>
    </row>
    <row r="3">
      <c r="A3" t="s">
        <v>2</v>
      </c>
      <c r="B3">
        <v>2</v>
      </c>
      <c r="C3" t="s">
        <v>83</v>
      </c>
      <c r="D3" t="inlineStr" s="14">
        <is>
          <t>Préparations préliminaires - Déconditionner les légumes surgelés suivant la procédure. - La veille : déconditionner et faire décongeler les fonds d’artichauts dans un bac GN 1/1 H 200. - Verser sur les artichauts 20 cL de jus de citron.Mélanger et stocker au froid en attente de décongélation et d’utilisation.Couvrir.Indiquer sur le couvercle la traçabilité du produit et sa mise en décongélation. - Au pinceau,huiler le fond de 4 bacs GN 1/1 H 65. - Chauffer le four sur la position mixte à + 160 °C. - Dans une russe,réaliser 4 litres de fond blanc de veau,à partir de fond déshydraté en se reportant aux recommandations du fabricant.</t>
        </is>
      </c>
      <c r="E3" t="s" s="14"/>
      <c r="F3" t="s">
        <v>84</v>
      </c>
    </row>
    <row r="4">
      <c r="A4" t="s">
        <v>2</v>
      </c>
      <c r="B4">
        <v>3</v>
      </c>
      <c r="C4" t="s">
        <v>85</v>
      </c>
      <c r="D4" t="inlineStr" s="14">
        <is>
          <t>Marquer la cuisson de la garniture - En sauteuse,dans 3/4 de litre d’huile d’olive,faire revenir les oignons émincés et les échalotes hachées. - Ajouter les carottes en rondelles.A l’aide d’une écumoire,bien mélanger les légumes et les faire suer ensemble.</t>
        </is>
      </c>
      <c r="E4" t="s" s="14"/>
      <c r="F4"/>
    </row>
    <row r="5">
      <c r="A5" t="s">
        <v>2</v>
      </c>
      <c r="B5">
        <v>4</v>
      </c>
      <c r="C5" t="s">
        <v>85</v>
      </c>
      <c r="D5" t="inlineStr" s="14">
        <is>
          <t>Marquer la cuisson des artichauts - Répartir les légumes de la garniture dans les 4 bacs GN 1/1 huilés. - Couper en quartiers les fonds d’artichauts. - Sur le lit de légumes,disposer les quartiers de fonds d’artichauts. - Saler et poivrer les artichauts. - Mouiller chaque bac avec 1 litre de vin blanc et 1/2 litre de fond blanc de veau. - Ajouter de façon équitable le reste de l’huile d’olive sur les artichauts.Couvrir. - Étager les bacs sur l’échelle de four. - Enfourner et cuire les artichauts pendant 45 minutes. - Surveiller la cuisson.Eventuellement lors de la cuisson,ajouter un peu d’eau. - Contrôler la cuisson des artichauts.Au terme de la cuisson les artichauts et les légumes de la garniture doivent être cuits et le fond de cuisson réduit un maximum. - Respecter la procédure de fin de cuisson. - Stocker en armoire chaude et maintenir à une température à + 63 °C en attente de consommation.</t>
        </is>
      </c>
      <c r="E5" t="s" s="14"/>
      <c r="F5" t="s">
        <v>86</v>
      </c>
    </row>
    <row r="6">
      <c r="A6" t="s">
        <v>2</v>
      </c>
      <c r="B6">
        <v>5</v>
      </c>
      <c r="C6" t="s">
        <v>87</v>
      </c>
      <c r="D6" t="s" s="14">
        <v>88</v>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89</v>
      </c>
      <c r="B1"/>
      <c r="C1"/>
      <c r="D1"/>
    </row>
    <row r="2">
      <c r="A2" t="str" s="15">
        <f>"GRO_CDC_185 · GRO.GARNITUR · référence : "&amp;Besoins!B3&amp;" "&amp;Besoins!C3&amp;" · multiplicateur réglable sur la feuille ""Besoins"""</f>
        <v>GRO_CDC_185 · GRO.GARNITUR · référence : 100 pc · multiplicateur réglable sur la feuille </v>
      </c>
      <c r="B2"/>
      <c r="C2"/>
      <c r="D2"/>
    </row>
    <row r="3">
      <c r="A3"/>
      <c r="B3"/>
      <c r="C3"/>
      <c r="D3"/>
    </row>
    <row r="4">
      <c r="A4" t="s" s="16">
        <v>90</v>
      </c>
      <c r="B4"/>
      <c r="C4"/>
      <c r="D4"/>
    </row>
    <row r="5">
      <c r="A5" t="s" s="17">
        <v>91</v>
      </c>
      <c r="B5" t="str" s="14">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7">
        <v>92</v>
      </c>
      <c r="B6" t="str" s="14">
        <f>"[PRÉPARER] "&amp;Procedure!D3</f>
        <v>[PRÉPARER] Préparations préliminaires - Déconditionner les légumes surgelés suivant la procédure. - La veille : déconditionner et faire décongeler les fonds d’artichauts dans un bac GN 1/1 H 200. - Verser sur les artichauts 20 cL de jus de citron.Mélanger et stocker au froid en attente de décongélation et d’utilisation.Couvrir.Indiquer sur le couvercle la traçabilité du produit et sa mise en décongélation. - Au pinceau,huiler le fond de 4 bacs GN 1/1 H 65. - Chauffer le four sur la position mixte à + 160 °C. - Dans une russe,réaliser 4 litres de fond blanc de veau,à partir de fond déshydraté en se reportant aux recommandations du fabricant.</v>
      </c>
      <c r="C6"/>
      <c r="D6"/>
    </row>
    <row r="7">
      <c r="A7" t="s" s="17">
        <v>93</v>
      </c>
      <c r="B7" t="str" s="14">
        <f>"[MARQUER] "&amp;Procedure!D4</f>
        <v>[MARQUER] Marquer la cuisson de la garniture - En sauteuse,dans 3/4 de litre d’huile d’olive,faire revenir les oignons émincés et les échalotes hachées. - Ajouter les carottes en rondelles.A l’aide d’une écumoire,bien mélanger les légumes et les faire suer ensemble.</v>
      </c>
      <c r="C7"/>
      <c r="D7"/>
    </row>
    <row r="8">
      <c r="A8" t="s" s="17">
        <v>94</v>
      </c>
      <c r="B8" t="str" s="14">
        <f>"[MARQUER] "&amp;Procedure!D5</f>
        <v>[MARQUER] Marquer la cuisson des artichauts - Répartir les légumes de la garniture dans les 4 bacs GN 1/1 huilés. - Couper en quartiers les fonds d’artichauts. - Sur le lit de légumes,disposer les quartiers de fonds d’artichauts. - Saler et poivrer les artichauts. - Mouiller chaque bac avec 1 litre de vin blanc et 1/2 litre de fond blanc de veau. - Ajouter de façon équitable le reste de l’huile d’olive sur les artichauts.Couvrir. - Étager les bacs sur l’échelle de four. - Enfourner et cuire les artichauts pendant 45 minutes. - Surveiller la cuisson.Eventuellement lors de la cuisson,ajouter un peu d’eau. - Contrôler la cuisson des artichauts.Au terme de la cuisson les artichauts et les légumes de la garniture doivent être cuits et le fond de cuisson réduit un maximum. - Respecter la procédure de fin de cuisson. - Stocker en armoire chaude et maintenir à une température à + 63 °C en attente de consommation.</v>
      </c>
      <c r="C8"/>
      <c r="D8"/>
    </row>
    <row r="9">
      <c r="A9" t="s" s="17">
        <v>95</v>
      </c>
      <c r="B9" t="str" s="14">
        <f>"[SERVIR] "&amp;Procedure!D6</f>
        <v>[SERVIR] Servir - Servir les quartiers d’artichauts et leur garniture arrosés de fond de cuisson.</v>
      </c>
      <c r="C9"/>
      <c r="D9"/>
    </row>
    <row r="10">
      <c r="A10"/>
      <c r="B10"/>
      <c r="C10"/>
      <c r="D10"/>
    </row>
    <row r="11">
      <c r="A11" t="s" s="18">
        <v>21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2026-09-15T14:07:27Z</dcterms:created>
  <dc:title>ARTICHAUTS</dc:title>
  <dc:subject/>
  <dc:creator>CUIS.web</dc:creator>
  <cp:lastModifiedBy/>
  <cp:keywords/>
  <dc:description>Export automatique — moteur récursif d'origine : Bernard Vandendaele</dc:description>
  <cp:category/>
  <dc:language>en-US</dc:language>
  <dcterms:modified xsi:type="dcterms:W3CDTF">2026-09-15T14:07:27Z</dcterms:modified>
  <cp:revision>1</cp:revision>
</cp:coreProperties>
</file>