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<sst xmlns="http://schemas.openxmlformats.org/spreadsheetml/2006/main" count="96" uniqueCount="96">
  <si>
    <t>Fiche technique</t>
  </si>
  <si>
    <t>Nom</t>
  </si>
  <si>
    <t>GRATIN COMPLET</t>
  </si>
  <si>
    <t>Code</t>
  </si>
  <si>
    <t>GRO_CDC_162</t>
  </si>
  <si>
    <t>Classe</t>
  </si>
  <si>
    <t>Garnitures et légumes collectivité (GRO.GARNITUR)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</si>
  <si>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</si>
  <si>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</si>
  <si>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</si>
  <si>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</si>
  <si>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</si>
  <si>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</si>
  <si>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</si>
  <si>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</si>
  <si>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</si>
  <si>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</si>
  <si>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</si>
  <si>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</si>
  <si>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</si>
  <si>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</si>
  <si>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</si>
  <si>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</si>
  <si>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</si>
  <si>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</si>
  <si>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</si>
  <si>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</si>
  <si>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</si>
  <si>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</si>
  <si>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</si>
  <si>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</si>
  <si>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EPI-MUSCADE</t>
  </si>
  <si>
    <t>Noix de muscade entière</t>
  </si>
  <si>
    <t>Épices en poudre et graines</t>
  </si>
  <si>
    <t>kg</t>
  </si>
  <si>
    <t>EPI-POIVRE-BLAN</t>
  </si>
  <si>
    <t>Poivre blanc moulu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</si>
  <si>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</si>
  <si>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</si>
  <si>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</si>
  <si>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</si>
  <si>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</si>
  <si>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</si>
  <si>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RNM0200155</t>
  </si>
  <si>
    <t>EMMENTAL 1 kg rapé</t>
  </si>
  <si>
    <t>Fromages</t>
  </si>
  <si>
    <t>LAIT-ENT-UHT</t>
  </si>
  <si>
    <t>Lait entier UHT 3,5% MG brique 1L</t>
  </si>
  <si>
    <t>Laits et laits en poudre</t>
  </si>
  <si>
    <t>lt</t>
  </si>
  <si>
    <t>SEL-FIN</t>
  </si>
  <si>
    <t>Sel fin de cuisine</t>
  </si>
  <si>
    <t>Sels et condiments de base</t>
  </si>
  <si>
    <t>RNMS00844</t>
  </si>
  <si>
    <t>Choux fleurs cuits surgelés</t>
  </si>
  <si>
    <t>Légumes surgelés</t>
  </si>
  <si>
    <t>Total</t>
  </si>
  <si>
    <t>Niveau</t>
  </si>
  <si>
    <t>Composant</t>
  </si>
  <si>
    <t>Type</t>
  </si>
  <si>
    <t>Quantité (pour 100 pc)</t>
  </si>
  <si>
    <t>recette</t>
  </si>
  <si>
    <t>Garnitures et légumes collectivité</t>
  </si>
  <si>
    <t xml:space="preserve">    ↳ Choux fleurs cuits surgelés</t>
  </si>
  <si>
    <t>matiere</t>
  </si>
  <si>
    <t xml:space="preserve">    ↳ EMMENTAL 1 kg rapé</t>
  </si>
  <si>
    <t xml:space="preserve">    ↳ Beurre doux 82% MG plaquette</t>
  </si>
  <si>
    <t xml:space="preserve">    ↳ Lait entier UHT 3,5% MG brique 1L</t>
  </si>
  <si>
    <t xml:space="preserve">    ↳ Farine de blé T55</t>
  </si>
  <si>
    <t xml:space="preserve">    ↳ Sel fin de cuisine</t>
  </si>
  <si>
    <t xml:space="preserve">    ↳ Poivre blanc moulu</t>
  </si>
  <si>
    <t xml:space="preserve">    ↳ Noix de muscade entière</t>
  </si>
  <si>
    <t>Recette</t>
  </si>
  <si>
    <t>#</t>
  </si>
  <si>
    <t>Verbe</t>
  </si>
  <si>
    <t>Étape</t>
  </si>
  <si>
    <t>Précision technique</t>
  </si>
  <si>
    <t>Durée</t>
  </si>
  <si>
    <t>METTRE EN PLACE</t>
  </si>
  <si>
    <t>ÉTUVER</t>
  </si>
  <si>
    <t>125 min (prepa)</t>
  </si>
  <si>
    <t>PORTER</t>
  </si>
  <si>
    <t>CONFECTIONNER</t>
  </si>
  <si>
    <t>Confectionner le gratin - Napper les 4 bacs GN de choux-fleurs surgelés avec la sauce béchamel. - Répartir l’emmenthal râpé sur le dessus de chaque bac.</t>
  </si>
  <si>
    <t>MASQUER</t>
  </si>
  <si>
    <t>45 min (repos)</t>
  </si>
  <si>
    <t>SERVIR</t>
  </si>
  <si>
    <t>Fiche technique — GRATIN COMPLET</t>
  </si>
  <si>
    <t>GRATIN COMPLET  GRO_CDC_162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</si>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</sst>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64.9065</v>
      </c>
    </row>
    <row r="12">
      <c r="A12" t="s" s="3">
        <v>16</v>
      </c>
      <c r="B12" s="4">
        <v>0.649065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64.9065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0.006</v>
      </c>
      <c r="E7" s="11">
        <f>D7*$B$2</f>
        <v>0.006</v>
      </c>
      <c r="F7" t="s">
        <v>34</v>
      </c>
      <c r="G7" s="4">
        <f>E7*18</f>
        <v>0.108</v>
      </c>
    </row>
    <row r="8">
      <c r="A8" t="s">
        <v>35</v>
      </c>
      <c r="B8" t="s">
        <v>36</v>
      </c>
      <c r="C8" t="s">
        <v>33</v>
      </c>
      <c r="D8" s="9">
        <v>0.01</v>
      </c>
      <c r="E8" s="11">
        <f>D8*$B$2</f>
        <v>0.01</v>
      </c>
      <c r="F8" t="s">
        <v>34</v>
      </c>
      <c r="G8" s="4">
        <f>E8*14.8</f>
        <v>0.148</v>
      </c>
    </row>
    <row r="9">
      <c r="A9" t="s">
        <v>37</v>
      </c>
      <c r="B9" t="s">
        <v>38</v>
      </c>
      <c r="C9" t="s">
        <v>39</v>
      </c>
      <c r="D9" s="9">
        <v>1</v>
      </c>
      <c r="E9" s="11">
        <f>D9*$B$2</f>
        <v>1</v>
      </c>
      <c r="F9" t="s">
        <v>34</v>
      </c>
      <c r="G9" s="4">
        <f>E9*0.56</f>
        <v>0.56</v>
      </c>
    </row>
    <row r="10">
      <c r="A10" t="s">
        <v>40</v>
      </c>
      <c r="B10" t="s">
        <v>41</v>
      </c>
      <c r="C10" t="s">
        <v>42</v>
      </c>
      <c r="D10" s="9">
        <v>0.15</v>
      </c>
      <c r="E10" s="11">
        <f>D10*$B$2</f>
        <v>0.15</v>
      </c>
      <c r="F10" t="s">
        <v>34</v>
      </c>
      <c r="G10" s="4">
        <f>E10*5.2</f>
        <v>0.78</v>
      </c>
    </row>
    <row r="11">
      <c r="A11" t="s">
        <v>43</v>
      </c>
      <c r="B11" t="s">
        <v>44</v>
      </c>
      <c r="C11" t="s">
        <v>45</v>
      </c>
      <c r="D11" s="9">
        <v>1</v>
      </c>
      <c r="E11" s="11">
        <f>D11*$B$2</f>
        <v>1</v>
      </c>
      <c r="F11" t="s">
        <v>34</v>
      </c>
      <c r="G11" s="4">
        <f>E11*8.1</f>
        <v>8.1</v>
      </c>
    </row>
    <row r="12">
      <c r="A12" t="s">
        <v>46</v>
      </c>
      <c r="B12" t="s">
        <v>47</v>
      </c>
      <c r="C12" t="s">
        <v>48</v>
      </c>
      <c r="D12" s="9">
        <v>10</v>
      </c>
      <c r="E12" s="11">
        <f>D12*$B$2</f>
        <v>10</v>
      </c>
      <c r="F12" t="s">
        <v>49</v>
      </c>
      <c r="G12" s="4">
        <f>E12*1.05</f>
        <v>10.5</v>
      </c>
    </row>
    <row r="13">
      <c r="A13" t="s">
        <v>50</v>
      </c>
      <c r="B13" t="s">
        <v>51</v>
      </c>
      <c r="C13" t="s">
        <v>52</v>
      </c>
      <c r="D13" s="9">
        <v>0.03</v>
      </c>
      <c r="E13" s="11">
        <f>D13*$B$2</f>
        <v>0.03</v>
      </c>
      <c r="F13" t="s">
        <v>34</v>
      </c>
      <c r="G13" s="4">
        <f>E13*0.35</f>
        <v>0.0105</v>
      </c>
    </row>
    <row r="14">
      <c r="A14" t="s">
        <v>53</v>
      </c>
      <c r="B14" t="s">
        <v>54</v>
      </c>
      <c r="C14" t="s">
        <v>55</v>
      </c>
      <c r="D14" s="9">
        <v>10</v>
      </c>
      <c r="E14" s="11">
        <f>D14*$B$2</f>
        <v>10</v>
      </c>
      <c r="F14" t="s">
        <v>34</v>
      </c>
      <c r="G14" s="4">
        <f>E14*4.47</f>
        <v>44.7</v>
      </c>
    </row>
    <row r="15">
      <c r="A15"/>
      <c r="B15"/>
      <c r="C15"/>
      <c r="D15"/>
      <c r="E15"/>
      <c r="F15" t="s" s="3">
        <v>56</v>
      </c>
      <c r="G15" s="12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61</v>
      </c>
      <c r="D2" s="11">
        <v>100</v>
      </c>
      <c r="E2" t="s">
        <v>24</v>
      </c>
      <c r="F2" t="s">
        <v>62</v>
      </c>
    </row>
    <row r="3">
      <c r="A3">
        <v>1</v>
      </c>
      <c r="B3" t="s">
        <v>63</v>
      </c>
      <c r="C3" t="s">
        <v>64</v>
      </c>
      <c r="D3" s="11">
        <v>10</v>
      </c>
      <c r="E3" t="s">
        <v>34</v>
      </c>
      <c r="F3" t="s">
        <v>55</v>
      </c>
    </row>
    <row r="4">
      <c r="A4">
        <v>1</v>
      </c>
      <c r="B4" t="s">
        <v>65</v>
      </c>
      <c r="C4" t="s">
        <v>64</v>
      </c>
      <c r="D4" s="11">
        <v>1</v>
      </c>
      <c r="E4" t="s">
        <v>34</v>
      </c>
      <c r="F4" t="s">
        <v>45</v>
      </c>
    </row>
    <row r="5">
      <c r="A5">
        <v>1</v>
      </c>
      <c r="B5" t="s">
        <v>66</v>
      </c>
      <c r="C5" t="s">
        <v>64</v>
      </c>
      <c r="D5" s="11">
        <v>0.15</v>
      </c>
      <c r="E5" t="s">
        <v>34</v>
      </c>
      <c r="F5" t="s">
        <v>42</v>
      </c>
    </row>
    <row r="6">
      <c r="A6">
        <v>1</v>
      </c>
      <c r="B6" t="s">
        <v>67</v>
      </c>
      <c r="C6" t="s">
        <v>64</v>
      </c>
      <c r="D6" s="11">
        <v>10</v>
      </c>
      <c r="E6" t="s">
        <v>49</v>
      </c>
      <c r="F6" t="s">
        <v>48</v>
      </c>
    </row>
    <row r="7">
      <c r="A7">
        <v>1</v>
      </c>
      <c r="B7" t="s">
        <v>68</v>
      </c>
      <c r="C7" t="s">
        <v>64</v>
      </c>
      <c r="D7" s="11">
        <v>1</v>
      </c>
      <c r="E7" t="s">
        <v>34</v>
      </c>
      <c r="F7" t="s">
        <v>39</v>
      </c>
    </row>
    <row r="8">
      <c r="A8">
        <v>1</v>
      </c>
      <c r="B8" t="s">
        <v>69</v>
      </c>
      <c r="C8" t="s">
        <v>64</v>
      </c>
      <c r="D8" s="11">
        <v>0.03</v>
      </c>
      <c r="E8" t="s">
        <v>34</v>
      </c>
      <c r="F8" t="s">
        <v>52</v>
      </c>
    </row>
    <row r="9">
      <c r="A9">
        <v>1</v>
      </c>
      <c r="B9" t="s">
        <v>70</v>
      </c>
      <c r="C9" t="s">
        <v>64</v>
      </c>
      <c r="D9" s="11">
        <v>0.01</v>
      </c>
      <c r="E9" t="s">
        <v>34</v>
      </c>
      <c r="F9" t="s">
        <v>33</v>
      </c>
    </row>
    <row r="10">
      <c r="A10">
        <v>1</v>
      </c>
      <c r="B10" t="s">
        <v>71</v>
      </c>
      <c r="C10" t="s">
        <v>64</v>
      </c>
      <c r="D10" s="11">
        <v>0.006</v>
      </c>
      <c r="E10" t="s">
        <v>34</v>
      </c>
      <c r="F10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72</v>
      </c>
      <c r="B1" t="s" s="2">
        <v>73</v>
      </c>
      <c r="C1" t="s" s="2">
        <v>74</v>
      </c>
      <c r="D1" t="s" s="2">
        <v>75</v>
      </c>
      <c r="E1" t="s" s="2">
        <v>76</v>
      </c>
      <c r="F1" t="s" s="2">
        <v>77</v>
      </c>
    </row>
    <row r="2">
      <c r="A2" t="s">
        <v>2</v>
      </c>
      <c r="B2">
        <v>1</v>
      </c>
      <c r="C2" t="s">
        <v>78</v>
      </c>
      <c r="D2" t="inlineStr" s="13">
        <is>
          <t>Mise en place du poste de travail - Vérifier les D.L.C.,peser les denrées,sélectionner le matériel. - Désinfecter le matériel et le poste de travail suivant les protocoles. G - Mettre en fonction l’armoire de maintien en température chaude.</t>
        </is>
      </c>
      <c r="E2" t="s" s="13"/>
      <c r="F2"/>
    </row>
    <row r="3">
      <c r="A3" t="s">
        <v>2</v>
      </c>
      <c r="B3">
        <v>2</v>
      </c>
      <c r="C3" t="s">
        <v>79</v>
      </c>
      <c r="D3" t="inlineStr" s="13">
        <is>
          <t>Préparations préliminaires - Faire fondre les 150 g de beurre.Badigeonner au pinceau 4 bacs GN 1/1 H 65. E - Saler et poivrer les bacs. - Déconditionner les choux-fleurs suivant la procédure,et répartir les choux-fleurs surM gelés dans les 4 bacs GN 1/1 H 65.</t>
        </is>
      </c>
      <c r="E3" t="s" s="13"/>
      <c r="F3" t="s">
        <v>80</v>
      </c>
    </row>
    <row r="4">
      <c r="A4" t="s">
        <v>2</v>
      </c>
      <c r="B4">
        <v>3</v>
      </c>
      <c r="C4" t="s">
        <v>79</v>
      </c>
      <c r="D4" t="inlineStr" s="13">
        <is>
          <t>Confectionner le roux - Dans une russe,faire fondre le beurre.Ajouter la farine.Mélanger les deux éléments. N - À feu doux,laisser cuire le roux sans coloration.Au terme de la cuisson,le roux blang T chit et devient mousseux. - Laisser refroidir le roux dans la russe.</t>
        </is>
      </c>
      <c r="E4" t="s" s="13"/>
      <c r="F4"/>
    </row>
    <row r="5">
      <c r="A5" t="s">
        <v>2</v>
      </c>
      <c r="B5">
        <v>4</v>
      </c>
      <c r="C5" t="s">
        <v>81</v>
      </c>
      <c r="D5" t="inlineStr" s="13">
        <is>
          <t>Confectionner la sauce béchamel - Dans un rondeau,porter le lait à ébullition.Ajouter le sel,le poivre et la muscade. - Verser le roux froid dans le lait bouillant.Mélanger au fouet.Au mixeur,émulsionner la sauce pour la rendre homogène et onctueuse. - Rectifier l’assaisonnement. NB :une autre technique permet de faire le roux dans la cuve du batteur,de verser le lait bouillant sur le roux et de lier la sauce au batteur à l’aide du fouet.</t>
        </is>
      </c>
      <c r="E5" t="s" s="13"/>
      <c r="F5"/>
    </row>
    <row r="6">
      <c r="A6" t="s">
        <v>2</v>
      </c>
      <c r="B6">
        <v>5</v>
      </c>
      <c r="C6" t="s">
        <v>82</v>
      </c>
      <c r="D6" t="s" s="13">
        <v>83</v>
      </c>
      <c r="E6" t="s" s="13"/>
      <c r="F6"/>
    </row>
    <row r="7">
      <c r="A7" t="s">
        <v>2</v>
      </c>
      <c r="B7">
        <v>6</v>
      </c>
      <c r="C7" t="s">
        <v>84</v>
      </c>
      <c r="D7" t="inlineStr" s="13">
        <is>
          <t>Masquer la cuisson des choux-fleurs - Préchauffer le four sur la position mixte à + 160°C. - Étager les bacs de choux-fleurs sur l’échelle de cuisson. - Enfourner et cuire pendant 45 minutes environ. - Vérifier la cuisson (+100°C à cœur). - Au terme de la cuisson,le chou-fleur doit être cuit et le gratin bien doré sur le dessus. - Respecter la procédure de fin de cuisson. - Stocker en armoire chaude et maintenir à +63°C en attente de consommation.</t>
        </is>
      </c>
      <c r="E7" t="s" s="13"/>
      <c r="F7" t="s">
        <v>85</v>
      </c>
    </row>
    <row r="8">
      <c r="A8" t="s">
        <v>2</v>
      </c>
      <c r="B8">
        <v>7</v>
      </c>
      <c r="C8" t="s">
        <v>86</v>
      </c>
      <c r="D8" t="inlineStr" s="13">
        <is>
          <t>Servir - Évaluer la grosseur de la portion pour en faire 25 par bac. - Détailler et servir à l’assiette la portion de gratin de choux-fleurs à l’aide d’une écumoire de service.</t>
        </is>
      </c>
      <c r="E8" t="s" s="13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87</v>
      </c>
      <c r="B1"/>
      <c r="C1"/>
      <c r="D1"/>
    </row>
    <row r="2">
      <c r="A2" t="str" s="14">
        <f>"GRO_CDC_162 · GRO.GARNITUR · référence : "&amp;Besoins!B3&amp;" "&amp;Besoins!C3&amp;" · multiplicateur réglable sur la feuille ""Besoins"""</f>
        <v>GRO_CDC_162 · GRO.GARNITUR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88</v>
      </c>
      <c r="B4"/>
      <c r="C4"/>
      <c r="D4"/>
    </row>
    <row r="5">
      <c r="A5" t="s" s="16">
        <v>89</v>
      </c>
      <c r="B5" t="str" s="13">
        <f>"[METTRE EN PLACE] "&amp;Procedure!D2</f>
        <v>[METTRE EN PLACE] Mise en place du poste de travail - Vérifier les D.L.C.,peser les denrées,sélectionner le matériel. - Désinfecter le matériel et le poste de travail suivant les protocoles. G - Mettre en fonction l’armoire de maintien en température chaude.</v>
      </c>
      <c r="C5"/>
      <c r="D5"/>
    </row>
    <row r="6">
      <c r="A6" t="s" s="16">
        <v>90</v>
      </c>
      <c r="B6" t="str" s="13">
        <f>"[ÉTUVER] "&amp;Procedure!D3</f>
        <v>[ÉTUVER] Préparations préliminaires - Faire fondre les 150 g de beurre.Badigeonner au pinceau 4 bacs GN 1/1 H 65. E - Saler et poivrer les bacs. - Déconditionner les choux-fleurs suivant la procédure,et répartir les choux-fleurs surM gelés dans les 4 bacs GN 1/1 H 65.</v>
      </c>
      <c r="C6"/>
      <c r="D6"/>
    </row>
    <row r="7">
      <c r="A7" t="s" s="16">
        <v>91</v>
      </c>
      <c r="B7" t="str" s="13">
        <f>"[ÉTUVER] "&amp;Procedure!D4</f>
        <v>[ÉTUVER] Confectionner le roux - Dans une russe,faire fondre le beurre.Ajouter la farine.Mélanger les deux éléments. N - À feu doux,laisser cuire le roux sans coloration.Au terme de la cuisson,le roux blang T chit et devient mousseux. - Laisser refroidir le roux dans la russe.</v>
      </c>
      <c r="C7"/>
      <c r="D7"/>
    </row>
    <row r="8">
      <c r="A8" t="s" s="16">
        <v>92</v>
      </c>
      <c r="B8" t="str" s="13">
        <f>"[PORTER] "&amp;Procedure!D5</f>
        <v>[PORTER] Confectionner la sauce béchamel - Dans un rondeau,porter le lait à ébullition.Ajouter le sel,le poivre et la muscade. - Verser le roux froid dans le lait bouillant.Mélanger au fouet.Au mixeur,émulsionner la sauce pour la rendre homogène et onctueuse. - Rectifier l’assaisonnement. NB :une autre technique permet de faire le roux dans la cuve du batteur,de verser le lait bouillant sur le roux et de lier la sauce au batteur à l’aide du fouet.</v>
      </c>
      <c r="C8"/>
      <c r="D8"/>
    </row>
    <row r="9">
      <c r="A9" t="s" s="16">
        <v>93</v>
      </c>
      <c r="B9" t="str" s="13">
        <f>"[CONFECTIONNER] "&amp;Procedure!D6</f>
        <v>[CONFECTIONNER] Confectionner le gratin - Napper les 4 bacs GN de choux-fleurs surgelés avec la sauce béchamel. - Répartir l’emmenthal râpé sur le dessus de chaque bac.</v>
      </c>
      <c r="C9"/>
      <c r="D9"/>
    </row>
    <row r="10">
      <c r="A10" t="s" s="16">
        <v>94</v>
      </c>
      <c r="B10" t="str" s="13">
        <f>"[MASQUER] "&amp;Procedure!D7</f>
        <v>[MASQUER] Masquer la cuisson des choux-fleurs - Préchauffer le four sur la position mixte à + 160°C. - Étager les bacs de choux-fleurs sur l’échelle de cuisson. - Enfourner et cuire pendant 45 minutes environ. - Vérifier la cuisson (+100°C à cœur). - Au terme de la cuisson,le chou-fleur doit être cuit et le gratin bien doré sur le dessus. - Respecter la procédure de fin de cuisson. - Stocker en armoire chaude et maintenir à +63°C en attente de consommation.</v>
      </c>
      <c r="C10"/>
      <c r="D10"/>
    </row>
    <row r="11">
      <c r="A11" t="s" s="16">
        <v>95</v>
      </c>
      <c r="B11" t="str" s="13">
        <f>"[SERVIR] "&amp;Procedure!D8</f>
        <v>[SERVIR] Servir - Évaluer la grosseur de la portion pour en faire 25 par bac. - Détailler et servir à l’assiette la portion de gratin de choux-fleurs à l’aide d’une écumoire de service.</v>
      </c>
      <c r="C11"/>
      <c r="D11"/>
    </row>
    <row r="12">
      <c r="A12"/>
      <c r="B12"/>
      <c r="C12"/>
      <c r="D12"/>
    </row>
    <row r="13">
      <c r="A13" t="s" s="17">
        <v>21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2026-09-15T11:54:51Z</dcterms:created>
  <dc:title>GRATIN COMPLET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2026-09-15T11:54:51Z</dcterms:modified>
  <cp:revision>1</cp:revision>
</cp:coreProperties>
</file>