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<sst xmlns="http://schemas.openxmlformats.org/spreadsheetml/2006/main" count="144" uniqueCount="144">
  <si>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</si>
  <si>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</si>
  <si>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MOUSSAKA</t>
  </si>
  <si>
    <t>Code</t>
  </si>
  <si>
    <t>GRO_CDC_145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</si>
  <si>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</si>
  <si>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</si>
  <si>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</si>
  <si>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</si>
  <si>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</si>
  <si>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</si>
  <si>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</si>
  <si>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</si>
  <si>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</si>
  <si>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</si>
  <si>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</si>
  <si>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</si>
  <si>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</si>
  <si>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</si>
  <si>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</si>
  <si>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</si>
  <si>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</si>
  <si>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</si>
  <si>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</si>
  <si>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</si>
  <si>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</si>
  <si>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</si>
  <si>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</si>
  <si>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</si>
  <si>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</si>
  <si>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</si>
  <si>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</si>
  <si>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</si>
  <si>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</si>
  <si>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</si>
  <si>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</si>
  <si>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</si>
  <si>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</si>
  <si>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</si>
  <si>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</si>
  <si>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</si>
  <si>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</si>
  <si>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</si>
  <si>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</si>
  <si>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</si>
  <si>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</si>
  <si>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</si>
  <si>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</si>
  <si>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</si>
  <si>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</si>
  <si>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</si>
  <si>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</si>
  <si>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</si>
  <si>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</si>
  <si>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</si>
  <si>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</si>
  <si>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</si>
  <si>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</si>
  <si>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</si>
  <si>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</si>
  <si>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</si>
  <si>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</si>
  <si>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</si>
  <si>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</si>
  <si>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</si>
  <si>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</si>
  <si>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</si>
  <si>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</si>
  <si>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</si>
  <si>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</si>
  <si>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</si>
  <si>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AUBERGINE-GRIL</t>
  </si>
  <si>
    <t>Aubergines grillees surgelees</t>
  </si>
  <si>
    <t>AGNEAU-HACHE</t>
  </si>
  <si>
    <t>Epaule d'agneau hachee</t>
  </si>
  <si>
    <t>Agneau et mouton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</si>
  <si>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</si>
  <si>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</si>
  <si>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</si>
  <si>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</si>
  <si>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</si>
  <si>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</si>
  <si>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</si>
  <si>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Coulis de tomate cuisinée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</si>
  <si>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</si>
  <si>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</si>
  <si>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</si>
  <si>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</si>
  <si>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</si>
  <si>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</si>
  <si>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</si>
  <si>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EMMENTAL 1 kg rapé</t>
  </si>
  <si>
    <t xml:space="preserve">    ↳ Huile d'olive vierge pure</t>
  </si>
  <si>
    <t xml:space="preserve">    ↳ Epaule d'agneau hachee</t>
  </si>
  <si>
    <t xml:space="preserve">    ↳ Aubergines grillees surgelees</t>
  </si>
  <si>
    <t xml:space="preserve">    ↳ SAUCE BÉCHAMEL</t>
  </si>
  <si>
    <t>Sauces collectivité</t>
  </si>
  <si>
    <t xml:space="preserve">        ↳ Lait entier UHT 3,5% MG brique 1L</t>
  </si>
  <si>
    <t xml:space="preserve">        ↳ Noix de muscade entière</t>
  </si>
  <si>
    <t xml:space="preserve">        ↳ Sel fin de cuisine</t>
  </si>
  <si>
    <t xml:space="preserve">        ↳ Poivre blanc moulu</t>
  </si>
  <si>
    <t xml:space="preserve">        ↳ Farine de blé T55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</si>
  <si>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</si>
  <si>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</si>
  <si>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</si>
  <si>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</si>
  <si>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</si>
  <si>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</si>
  <si>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</si>
  <si>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</si>
  <si>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</si>
  <si>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</si>
  <si>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</si>
  <si>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</si>
  <si>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</si>
  <si>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</si>
  <si>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</si>
  <si>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</si>
  <si>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</si>
  <si>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</si>
  <si>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</si>
  <si>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</si>
  <si>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</si>
  <si>
    <t>Fond brun de veau reconstitue (collectivite)</t>
  </si>
  <si>
    <t>DISSOUDRE</t>
  </si>
  <si>
    <t>Délayer la poudre dans l'eau froide en fouettant, puis porter à ébullition en remuant régulièrement.</t>
  </si>
  <si>
    <t>SAUCE BÉCHAMEL</t>
  </si>
  <si>
    <t>ÉTUVER</t>
  </si>
  <si>
    <t>RINCER</t>
  </si>
  <si>
    <t>78 min (repos)</t>
  </si>
  <si>
    <t>CRÉMER</t>
  </si>
  <si>
    <t>Fiche technique — MOUSSAKA</t>
  </si>
  <si>
    <t>MOUSSAKA  GRO_CDC_145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</si>
  <si>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</si>
  <si>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</si>
  <si>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</si>
  <si>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</si>
  <si>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</si>
  <si>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</si>
  <si>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</si>
  <si>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</si>
  <si>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</si>
  <si>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</si>
  <si>
    <t>↳ SAUCE BÉCHAMEL  GRO_CDC_200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</si>
</sst>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334.154993</v>
      </c>
    </row>
    <row r="12">
      <c r="A12" t="s" s="3">
        <v>16</v>
      </c>
      <c r="B12" s="4">
        <v>3.34154993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334.154993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E7*1.9</f>
        <v>11.4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0.00003</v>
      </c>
      <c r="E9" s="11">
        <f>D9*$B$2</f>
        <v>0.00003</v>
      </c>
      <c r="F9" t="s">
        <v>34</v>
      </c>
      <c r="G9" s="4">
        <f>E9*18</f>
        <v>0.00054</v>
      </c>
    </row>
    <row r="10">
      <c r="A10" t="s">
        <v>42</v>
      </c>
      <c r="B10" t="s">
        <v>43</v>
      </c>
      <c r="C10" t="s">
        <v>41</v>
      </c>
      <c r="D10" s="9">
        <v>0.00006</v>
      </c>
      <c r="E10" s="11">
        <f>D10*$B$2</f>
        <v>0.00006</v>
      </c>
      <c r="F10" t="s">
        <v>34</v>
      </c>
      <c r="G10" s="4">
        <f>E10*14.8</f>
        <v>0.000888</v>
      </c>
    </row>
    <row r="11">
      <c r="A11" t="s">
        <v>44</v>
      </c>
      <c r="B11" t="s">
        <v>45</v>
      </c>
      <c r="C11" t="s">
        <v>46</v>
      </c>
      <c r="D11" s="9">
        <v>0.0065</v>
      </c>
      <c r="E11" s="11">
        <f>D11*$B$2</f>
        <v>0.0065</v>
      </c>
      <c r="F11" t="s">
        <v>34</v>
      </c>
      <c r="G11" s="4">
        <f>E11*0.56</f>
        <v>0.00364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38</v>
      </c>
      <c r="G13" s="4">
        <f>E13*5.8</f>
        <v>5.8</v>
      </c>
    </row>
    <row r="14">
      <c r="A14" t="s">
        <v>53</v>
      </c>
      <c r="B14" t="s">
        <v>54</v>
      </c>
      <c r="C14" t="s">
        <v>55</v>
      </c>
      <c r="D14" s="9">
        <v>0.0065</v>
      </c>
      <c r="E14" s="11">
        <f>D14*$B$2</f>
        <v>0.0065</v>
      </c>
      <c r="F14" t="s">
        <v>34</v>
      </c>
      <c r="G14" s="4">
        <f>E14*5.2</f>
        <v>0.0338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34</v>
      </c>
      <c r="G15" s="4">
        <f>E15*8.1</f>
        <v>12.15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38</v>
      </c>
      <c r="G16" s="4">
        <f>E16*1.05</f>
        <v>0.105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65</v>
      </c>
      <c r="B18" t="s">
        <v>66</v>
      </c>
      <c r="C18" t="s">
        <v>67</v>
      </c>
      <c r="D18" s="9">
        <v>0.001</v>
      </c>
      <c r="E18" s="11">
        <f>D18*$B$2</f>
        <v>0.001</v>
      </c>
      <c r="F18" t="s">
        <v>34</v>
      </c>
      <c r="G18" s="4">
        <f>E18*0.35</f>
        <v>0.00035</v>
      </c>
    </row>
    <row r="19">
      <c r="A19" t="s">
        <v>68</v>
      </c>
      <c r="B19" t="s">
        <v>69</v>
      </c>
      <c r="C19" t="s">
        <v>70</v>
      </c>
      <c r="D19" s="9">
        <v>0.2</v>
      </c>
      <c r="E19" s="11">
        <f>D19*$B$2</f>
        <v>0.2</v>
      </c>
      <c r="F19" t="s">
        <v>34</v>
      </c>
      <c r="G19" s="4">
        <f>E19*9.26</f>
        <v>1.852</v>
      </c>
    </row>
    <row r="20">
      <c r="A20" t="s">
        <v>71</v>
      </c>
      <c r="B20" t="s">
        <v>72</v>
      </c>
      <c r="C20" t="s">
        <v>70</v>
      </c>
      <c r="D20" s="9">
        <v>20</v>
      </c>
      <c r="E20" s="11">
        <f>D20*$B$2</f>
        <v>20</v>
      </c>
      <c r="F20" t="s">
        <v>34</v>
      </c>
      <c r="G20" s="4">
        <f>E20*3.8</f>
        <v>76</v>
      </c>
    </row>
    <row r="21">
      <c r="A21" t="s">
        <v>73</v>
      </c>
      <c r="B21" t="s">
        <v>74</v>
      </c>
      <c r="C21" t="s">
        <v>75</v>
      </c>
      <c r="D21" s="9">
        <v>16</v>
      </c>
      <c r="E21" s="11">
        <f>D21*$B$2</f>
        <v>16</v>
      </c>
      <c r="F21" t="s">
        <v>34</v>
      </c>
      <c r="G21" s="4">
        <f>E21*13.5</f>
        <v>216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24</v>
      </c>
      <c r="F2" t="s">
        <v>82</v>
      </c>
    </row>
    <row r="3">
      <c r="A3">
        <v>1</v>
      </c>
      <c r="B3" t="s">
        <v>83</v>
      </c>
      <c r="C3" t="s">
        <v>84</v>
      </c>
      <c r="D3" s="11">
        <v>6</v>
      </c>
      <c r="E3" t="s">
        <v>34</v>
      </c>
      <c r="F3" t="s">
        <v>33</v>
      </c>
    </row>
    <row r="4">
      <c r="A4">
        <v>1</v>
      </c>
      <c r="B4" t="s">
        <v>85</v>
      </c>
      <c r="C4" t="s">
        <v>81</v>
      </c>
      <c r="D4" s="11">
        <v>3</v>
      </c>
      <c r="E4" t="s">
        <v>38</v>
      </c>
      <c r="F4" t="s">
        <v>86</v>
      </c>
    </row>
    <row r="5">
      <c r="A5">
        <v>2</v>
      </c>
      <c r="B5" t="s">
        <v>87</v>
      </c>
      <c r="C5" t="s">
        <v>84</v>
      </c>
      <c r="D5" s="11">
        <v>2.925</v>
      </c>
      <c r="E5" t="s">
        <v>38</v>
      </c>
      <c r="F5" t="s">
        <v>37</v>
      </c>
    </row>
    <row r="6">
      <c r="A6">
        <v>2</v>
      </c>
      <c r="B6" t="s">
        <v>88</v>
      </c>
      <c r="C6" t="s">
        <v>84</v>
      </c>
      <c r="D6" s="11">
        <v>0.075</v>
      </c>
      <c r="E6" t="s">
        <v>34</v>
      </c>
      <c r="F6" t="s">
        <v>49</v>
      </c>
    </row>
    <row r="7">
      <c r="A7">
        <v>1</v>
      </c>
      <c r="B7" t="s">
        <v>89</v>
      </c>
      <c r="C7" t="s">
        <v>84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90</v>
      </c>
      <c r="C8" t="s">
        <v>84</v>
      </c>
      <c r="D8" s="11">
        <v>0.2</v>
      </c>
      <c r="E8" t="s">
        <v>34</v>
      </c>
      <c r="F8" t="s">
        <v>70</v>
      </c>
    </row>
    <row r="9">
      <c r="A9">
        <v>1</v>
      </c>
      <c r="B9" t="s">
        <v>91</v>
      </c>
      <c r="C9" t="s">
        <v>84</v>
      </c>
      <c r="D9" s="11">
        <v>1.5</v>
      </c>
      <c r="E9" t="s">
        <v>34</v>
      </c>
      <c r="F9" t="s">
        <v>58</v>
      </c>
    </row>
    <row r="10">
      <c r="A10">
        <v>1</v>
      </c>
      <c r="B10" t="s">
        <v>92</v>
      </c>
      <c r="C10" t="s">
        <v>84</v>
      </c>
      <c r="D10" s="11">
        <v>1</v>
      </c>
      <c r="E10" t="s">
        <v>38</v>
      </c>
      <c r="F10" t="s">
        <v>52</v>
      </c>
    </row>
    <row r="11">
      <c r="A11">
        <v>1</v>
      </c>
      <c r="B11" t="s">
        <v>93</v>
      </c>
      <c r="C11" t="s">
        <v>84</v>
      </c>
      <c r="D11" s="11">
        <v>16</v>
      </c>
      <c r="E11" t="s">
        <v>34</v>
      </c>
      <c r="F11" t="s">
        <v>75</v>
      </c>
    </row>
    <row r="12">
      <c r="A12">
        <v>1</v>
      </c>
      <c r="B12" t="s">
        <v>94</v>
      </c>
      <c r="C12" t="s">
        <v>84</v>
      </c>
      <c r="D12" s="11">
        <v>20</v>
      </c>
      <c r="E12" t="s">
        <v>34</v>
      </c>
      <c r="F12" t="s">
        <v>70</v>
      </c>
    </row>
    <row r="13">
      <c r="A13">
        <v>1</v>
      </c>
      <c r="B13" t="s">
        <v>95</v>
      </c>
      <c r="C13" t="s">
        <v>81</v>
      </c>
      <c r="D13" s="11">
        <v>1</v>
      </c>
      <c r="E13" t="s">
        <v>24</v>
      </c>
      <c r="F13" t="s">
        <v>96</v>
      </c>
    </row>
    <row r="14">
      <c r="A14">
        <v>2</v>
      </c>
      <c r="B14" t="s">
        <v>97</v>
      </c>
      <c r="C14" t="s">
        <v>84</v>
      </c>
      <c r="D14" s="11">
        <v>0.1</v>
      </c>
      <c r="E14" t="s">
        <v>38</v>
      </c>
      <c r="F14" t="s">
        <v>61</v>
      </c>
    </row>
    <row r="15">
      <c r="A15">
        <v>2</v>
      </c>
      <c r="B15" t="s">
        <v>98</v>
      </c>
      <c r="C15" t="s">
        <v>84</v>
      </c>
      <c r="D15" s="11">
        <v>0</v>
      </c>
      <c r="E15" t="s">
        <v>34</v>
      </c>
      <c r="F15" t="s">
        <v>41</v>
      </c>
    </row>
    <row r="16">
      <c r="A16">
        <v>2</v>
      </c>
      <c r="B16" t="s">
        <v>99</v>
      </c>
      <c r="C16" t="s">
        <v>84</v>
      </c>
      <c r="D16" s="11">
        <v>0.001</v>
      </c>
      <c r="E16" t="s">
        <v>34</v>
      </c>
      <c r="F16" t="s">
        <v>67</v>
      </c>
    </row>
    <row r="17">
      <c r="A17">
        <v>2</v>
      </c>
      <c r="B17" t="s">
        <v>100</v>
      </c>
      <c r="C17" t="s">
        <v>84</v>
      </c>
      <c r="D17" s="11">
        <v>0</v>
      </c>
      <c r="E17" t="s">
        <v>34</v>
      </c>
      <c r="F17" t="s">
        <v>41</v>
      </c>
    </row>
    <row r="18">
      <c r="A18">
        <v>2</v>
      </c>
      <c r="B18" t="s">
        <v>101</v>
      </c>
      <c r="C18" t="s">
        <v>84</v>
      </c>
      <c r="D18" s="11">
        <v>0.007</v>
      </c>
      <c r="E18" t="s">
        <v>34</v>
      </c>
      <c r="F18" t="s">
        <v>46</v>
      </c>
    </row>
    <row r="19">
      <c r="A19">
        <v>2</v>
      </c>
      <c r="B19" t="s">
        <v>102</v>
      </c>
      <c r="C19" t="s">
        <v>84</v>
      </c>
      <c r="D19" s="11">
        <v>0.007</v>
      </c>
      <c r="E19" t="s">
        <v>34</v>
      </c>
      <c r="F19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110</v>
      </c>
      <c r="D3" t="inlineStr" s="14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 t="s" s="14"/>
      <c r="F3" t="s">
        <v>111</v>
      </c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Confectionner le fond brun de veau lié - Dans une russe,réaliser 3 litres de fond brun de veau à partir de fond déshydraté, en se reportant aux recommandations du fabricant.</t>
        </is>
      </c>
      <c r="E5" t="s" s="14"/>
      <c r="F5"/>
    </row>
    <row r="6">
      <c r="A6" t="s">
        <v>2</v>
      </c>
      <c r="B6">
        <v>5</v>
      </c>
      <c r="C6" t="s">
        <v>115</v>
      </c>
      <c r="D6" t="inlineStr" s="14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inlineStr" s="14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 t="s" s="14"/>
      <c r="F7"/>
    </row>
    <row r="8">
      <c r="A8" t="s">
        <v>2</v>
      </c>
      <c r="B8">
        <v>7</v>
      </c>
      <c r="C8" t="s">
        <v>118</v>
      </c>
      <c r="D8" t="inlineStr" s="14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 t="s" s="14"/>
      <c r="F8" t="s">
        <v>119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/>
      <c r="D10" t="s" s="14">
        <v>122</v>
      </c>
      <c r="E10" t="s" s="14"/>
      <c r="F10"/>
    </row>
    <row r="11">
      <c r="A11" t="s">
        <v>123</v>
      </c>
      <c r="B11">
        <v>1</v>
      </c>
      <c r="C11" t="s">
        <v>124</v>
      </c>
      <c r="D11" t="s" s="14">
        <v>125</v>
      </c>
      <c r="E11" t="s" s="14"/>
      <c r="F11"/>
    </row>
    <row r="12">
      <c r="A12" t="s">
        <v>126</v>
      </c>
      <c r="B12">
        <v>1</v>
      </c>
      <c r="C12" t="s">
        <v>109</v>
      </c>
      <c r="D12" t="inlineStr" s="14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12" t="s" s="14"/>
      <c r="F12"/>
    </row>
    <row r="13">
      <c r="A13" t="s">
        <v>126</v>
      </c>
      <c r="B13">
        <v>2</v>
      </c>
      <c r="C13" t="s">
        <v>127</v>
      </c>
      <c r="D13" t="inlineStr" s="14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13" t="s" s="14"/>
      <c r="F13"/>
    </row>
    <row r="14">
      <c r="A14" t="s">
        <v>126</v>
      </c>
      <c r="B14">
        <v>3</v>
      </c>
      <c r="C14" t="s">
        <v>128</v>
      </c>
      <c r="D14" t="inlineStr" s="14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14" t="s" s="14"/>
      <c r="F14" t="s">
        <v>129</v>
      </c>
    </row>
    <row r="15">
      <c r="A15" t="s">
        <v>126</v>
      </c>
      <c r="B15">
        <v>4</v>
      </c>
      <c r="C15" t="s">
        <v>130</v>
      </c>
      <c r="D15" t="inlineStr" s="14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"GRO_CDC_145 · GRO.COMPLETS · référence : "&amp;Besoins!B3&amp;" "&amp;Besoins!C3&amp;" · multiplicateur réglable sur la feuille ""Besoins"""</f>
        <v>GRO_CDC_145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134</v>
      </c>
      <c r="B6" t="str" s="14">
        <f>"[RÉSERVER] "&amp;Procedure!D3</f>
        <v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v>
      </c>
      <c r="C6"/>
      <c r="D6"/>
    </row>
    <row r="7">
      <c r="A7" t="s" s="17">
        <v>135</v>
      </c>
      <c r="B7" t="str" s="14">
        <f>"[ÉLABORER] "&amp;Procedure!D4</f>
        <v>[ÉLABORER] Confectionner la sauce béchamel - Élaborer la sauce béchamel suivant la recette indiquée au chapitre des sauces.</v>
      </c>
      <c r="C7"/>
      <c r="D7"/>
    </row>
    <row r="8">
      <c r="A8" t="s" s="17">
        <v>136</v>
      </c>
      <c r="B8" t="str" s="14">
        <f>"[CONFECTIONNER] "&amp;Procedure!D5</f>
        <v>[CONFECTIONNER] Confectionner le fond brun de veau lié - Dans une russe,réaliser 3 litres de fond brun de veau à partir de fond déshydraté, en se reportant aux recommandations du fabricant.</v>
      </c>
      <c r="C8"/>
      <c r="D8"/>
    </row>
    <row r="9">
      <c r="A9" t="s" s="17">
        <v>137</v>
      </c>
      <c r="B9" t="str" s="14">
        <f>"[SAUTER] "&amp;Procedure!D6</f>
        <v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v>
      </c>
      <c r="C9"/>
      <c r="D9"/>
    </row>
    <row r="10">
      <c r="A10" t="s" s="17">
        <v>138</v>
      </c>
      <c r="B10" t="str" s="14">
        <f>"[FOURRER] "&amp;Procedure!D7</f>
        <v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v>
      </c>
      <c r="C10"/>
      <c r="D10"/>
    </row>
    <row r="11">
      <c r="A11" t="s" s="17">
        <v>139</v>
      </c>
      <c r="B11" t="str" s="14">
        <f>"[CUIRE] "&amp;Procedure!D8</f>
        <v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v>
      </c>
      <c r="C11"/>
      <c r="D11"/>
    </row>
    <row r="12">
      <c r="A12" t="s" s="17">
        <v>140</v>
      </c>
      <c r="B12" t="str" s="14">
        <f>"[SERVIR] "&amp;Procedure!D9</f>
        <v>[SERVIR] Servir - Détailler la moussaka en 15 portions par bac.</v>
      </c>
      <c r="C12"/>
      <c r="D12"/>
    </row>
    <row r="13">
      <c r="A13" t="s" s="17">
        <v>141</v>
      </c>
      <c r="B13" t="str" s="14">
        <f>Procedure!D10</f>
        <v>Suggestion - On peut remplacer l’emmenthal par de la feta émiettée.</v>
      </c>
      <c r="C13"/>
      <c r="D13"/>
    </row>
    <row r="14">
      <c r="A14"/>
      <c r="B14"/>
      <c r="C14"/>
      <c r="D14"/>
    </row>
    <row r="15">
      <c r="A15" t="s" s="16">
        <v>142</v>
      </c>
      <c r="B15"/>
      <c r="C15"/>
      <c r="D15"/>
    </row>
    <row r="16">
      <c r="A16" t="s" s="17">
        <v>133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143</v>
      </c>
      <c r="B18"/>
      <c r="C18"/>
      <c r="D18"/>
    </row>
    <row r="19">
      <c r="A19" t="s" s="17">
        <v>133</v>
      </c>
      <c r="B19" t="str" s="14">
        <f>"[METTRE EN PLACE] "&amp;Procedure!D12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19"/>
      <c r="D19"/>
    </row>
    <row r="20">
      <c r="A20" t="s" s="17">
        <v>134</v>
      </c>
      <c r="B20" t="str" s="14">
        <f>"[ÉTUVER] "&amp;Procedure!D13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20"/>
      <c r="D20"/>
    </row>
    <row r="21">
      <c r="A21" t="s" s="17">
        <v>135</v>
      </c>
      <c r="B21" t="str" s="14">
        <f>"[RINCER] "&amp;Procedure!D14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21"/>
      <c r="D21"/>
    </row>
    <row r="22">
      <c r="A22" t="s" s="17">
        <v>136</v>
      </c>
      <c r="B22" t="str" s="14">
        <f>"[CRÉMER] "&amp;Procedure!D15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2026-09-15T11:54:54Z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2026-09-15T11:54:54Z</dcterms:modified>
  <cp:revision>1</cp:revision>
</cp:coreProperties>
</file>