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<sst xmlns="http://schemas.openxmlformats.org/spreadsheetml/2006/main" count="108" uniqueCount="108">
  <si>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</si>
  <si>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</si>
  <si>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BOULETTES DE VIANDE</t>
  </si>
  <si>
    <t>Code</t>
  </si>
  <si>
    <t>GRO_CDC_136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</si>
  <si>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</si>
  <si>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</si>
  <si>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</si>
  <si>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</si>
  <si>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</si>
  <si>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</si>
  <si>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</si>
  <si>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</si>
  <si>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</si>
  <si>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</si>
  <si>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</si>
  <si>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</si>
  <si>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</si>
  <si>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</si>
  <si>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</si>
  <si>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</si>
  <si>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</si>
  <si>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</si>
  <si>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</si>
  <si>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</si>
  <si>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</si>
  <si>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</si>
  <si>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</si>
  <si>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</si>
  <si>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</si>
  <si>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</si>
  <si>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</si>
  <si>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</si>
  <si>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</si>
  <si>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</si>
  <si>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</si>
  <si>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</si>
  <si>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</si>
  <si>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</si>
  <si>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</si>
  <si>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</si>
  <si>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</si>
  <si>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</si>
  <si>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</si>
  <si>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</si>
  <si>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</si>
  <si>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</si>
  <si>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</si>
  <si>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</si>
  <si>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</si>
  <si>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</si>
  <si>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</si>
  <si>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</si>
  <si>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</si>
  <si>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</si>
  <si>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</si>
  <si>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</si>
  <si>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</si>
  <si>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</si>
  <si>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</si>
  <si>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</si>
  <si>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</si>
  <si>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</si>
  <si>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</si>
  <si>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</si>
  <si>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</si>
  <si>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</si>
  <si>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Oignons émincés 4G</t>
  </si>
  <si>
    <t>matiere</t>
  </si>
  <si>
    <t xml:space="preserve">    ↳ Ail haché IQF</t>
  </si>
  <si>
    <t xml:space="preserve">    ↳ Champignons émincés surgelés</t>
  </si>
  <si>
    <t xml:space="preserve">    ↳ PORC (longe) avec travers et palette France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</si>
  <si>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</si>
  <si>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</si>
  <si>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</si>
  <si>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</si>
  <si>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</si>
  <si>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Herbes de Provence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</si>
  <si>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</si>
  <si>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</si>
  <si>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</si>
  <si>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</si>
  <si>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</si>
  <si>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</si>
  <si>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</si>
  <si>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</si>
  <si>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</si>
  <si>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</si>
  <si>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</si>
  <si>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</si>
  <si>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</si>
  <si>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</si>
  <si>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</si>
  <si>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</si>
  <si>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</si>
  <si>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</si>
  <si>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</si>
  <si>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</si>
  <si>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BOULETTES DE VIANDE</t>
  </si>
  <si>
    <t>BOULETTES DE VIANDE  GRO_CDC_136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</si>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</sst>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36.194375</v>
      </c>
    </row>
    <row r="12">
      <c r="A12" t="s" s="3">
        <v>16</v>
      </c>
      <c r="B12" s="4">
        <v>0.36194375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36.194375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2.925</v>
      </c>
      <c r="E7" s="11">
        <f>D7*$B$2</f>
        <v>2.925</v>
      </c>
      <c r="F7" t="s">
        <v>34</v>
      </c>
      <c r="G7" s="4">
        <f>E7*0.003</f>
        <v>0.008775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38</v>
      </c>
      <c r="G9" s="4">
        <f>E9*9.5</f>
        <v>0.095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38</v>
      </c>
      <c r="G10" s="4">
        <f>E10*0.56</f>
        <v>0.196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38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38</v>
      </c>
      <c r="G13" s="4">
        <f>E13*9.26</f>
        <v>2.315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38</v>
      </c>
      <c r="G14" s="4">
        <f>E14*2.98</f>
        <v>14.9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38</v>
      </c>
      <c r="G15" s="4">
        <f>E15*3.93</f>
        <v>7.86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2.5</v>
      </c>
      <c r="E3" t="s">
        <v>38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0.25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5</v>
      </c>
      <c r="E5" t="s">
        <v>38</v>
      </c>
      <c r="F5" t="s">
        <v>56</v>
      </c>
    </row>
    <row r="6">
      <c r="A6">
        <v>1</v>
      </c>
      <c r="B6" t="s">
        <v>71</v>
      </c>
      <c r="C6" t="s">
        <v>68</v>
      </c>
      <c r="D6" s="11">
        <v>2</v>
      </c>
      <c r="E6" t="s">
        <v>38</v>
      </c>
      <c r="F6" t="s">
        <v>59</v>
      </c>
    </row>
    <row r="7">
      <c r="A7">
        <v>1</v>
      </c>
      <c r="B7" t="s">
        <v>72</v>
      </c>
      <c r="C7" t="s">
        <v>65</v>
      </c>
      <c r="D7" s="11">
        <v>3</v>
      </c>
      <c r="E7" t="s">
        <v>34</v>
      </c>
      <c r="F7" t="s">
        <v>73</v>
      </c>
    </row>
    <row r="8">
      <c r="A8">
        <v>2</v>
      </c>
      <c r="B8" t="s">
        <v>74</v>
      </c>
      <c r="C8" t="s">
        <v>68</v>
      </c>
      <c r="D8" s="11">
        <v>2.925</v>
      </c>
      <c r="E8" t="s">
        <v>34</v>
      </c>
      <c r="F8" t="s">
        <v>33</v>
      </c>
    </row>
    <row r="9">
      <c r="A9">
        <v>2</v>
      </c>
      <c r="B9" t="s">
        <v>75</v>
      </c>
      <c r="C9" t="s">
        <v>68</v>
      </c>
      <c r="D9" s="11">
        <v>0.075</v>
      </c>
      <c r="E9" t="s">
        <v>38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0.35</v>
      </c>
      <c r="E10" t="s">
        <v>38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0.01</v>
      </c>
      <c r="E11" t="s">
        <v>38</v>
      </c>
      <c r="F11" t="s">
        <v>41</v>
      </c>
    </row>
    <row r="12">
      <c r="A12">
        <v>1</v>
      </c>
      <c r="B12" t="s">
        <v>78</v>
      </c>
      <c r="C12" t="s">
        <v>68</v>
      </c>
      <c r="D12" s="11">
        <v>0.002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Réaliser le jus de veau lié - Dans une russe,réaliser le jus de veau lié,à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89</v>
      </c>
      <c r="D5" t="inlineStr" s="14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 t="s" s="14"/>
      <c r="F5" t="s">
        <v>90</v>
      </c>
    </row>
    <row r="6">
      <c r="A6" t="s">
        <v>2</v>
      </c>
      <c r="B6">
        <v>5</v>
      </c>
      <c r="C6" t="s">
        <v>89</v>
      </c>
      <c r="D6" t="inlineStr" s="14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 t="s" s="14"/>
      <c r="F6" t="s">
        <v>91</v>
      </c>
    </row>
    <row r="7">
      <c r="A7" t="s">
        <v>2</v>
      </c>
      <c r="B7">
        <v>6</v>
      </c>
      <c r="C7" t="s">
        <v>92</v>
      </c>
      <c r="D7" t="inlineStr" s="14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 t="s" s="14"/>
      <c r="F7" t="s">
        <v>93</v>
      </c>
    </row>
    <row r="8">
      <c r="A8" t="s">
        <v>2</v>
      </c>
      <c r="B8">
        <v>7</v>
      </c>
      <c r="C8" t="s">
        <v>94</v>
      </c>
      <c r="D8" t="inlineStr" s="14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"GRO_CDC_136 · GRO.VIANDES · référence : "&amp;Besoins!B3&amp;" "&amp;Besoins!C3&amp;" · multiplicateur réglable sur la feuille ""Besoins"""</f>
        <v>GRO_CDC_136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S 1 -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v>
      </c>
      <c r="C6"/>
      <c r="D6"/>
    </row>
    <row r="7">
      <c r="A7" t="s" s="17">
        <v>102</v>
      </c>
      <c r="B7" t="str" s="14">
        <f>"[RÉALISER] "&amp;Procedure!D4</f>
        <v>[RÉALISER] Réaliser le jus de veau lié - Dans une russe,réaliser le jus de veau lié,à partir de fond déshydraté,en se reportant aux recommandations du fabricant.Réserver au chaud en attente d’utilisation.</v>
      </c>
      <c r="C7"/>
      <c r="D7"/>
    </row>
    <row r="8">
      <c r="A8" t="s" s="17">
        <v>103</v>
      </c>
      <c r="B8" t="str" s="14">
        <f>"[SAUTER] "&amp;Procedure!D5</f>
        <v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v>
      </c>
      <c r="C8"/>
      <c r="D8"/>
    </row>
    <row r="9">
      <c r="A9" t="s" s="17">
        <v>104</v>
      </c>
      <c r="B9" t="str" s="14">
        <f>"[SAUTER] "&amp;Procedure!D6</f>
        <v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v>
      </c>
      <c r="C9"/>
      <c r="D9"/>
    </row>
    <row r="10">
      <c r="A10" t="s" s="17">
        <v>105</v>
      </c>
      <c r="B10" t="str" s="14">
        <f>"[DÉCANTER] "&amp;Procedure!D7</f>
        <v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et servir - Servir la quantité de boulettes prévue pour la portion avec la garniture et la sauce. - Décorer avec quelques feuilles de persil plat sur le dessus. - Accompagner de riz pilaf ou créole,d’un tian de légumes,de pâtes,etc.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2026-08-01T00:42:26Z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2026-08-01T00:42:26Z</dcterms:modified>
  <cp:revision>1</cp:revision>
</cp:coreProperties>
</file>