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<sst xmlns="http://schemas.openxmlformats.org/spreadsheetml/2006/main" count="158" uniqueCount="158">
  <si>
    <t>Fiche technique</t>
  </si>
  <si>
    <t>Nom</t>
  </si>
  <si>
    <t>PIÈCE DE BŒUF</t>
  </si>
  <si>
    <t>Code</t>
  </si>
  <si>
    <t>GRO_CDC_135</t>
  </si>
  <si>
    <t>Classe</t>
  </si>
  <si>
    <t>Viandes collectivité (GRO.VIANDES)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</si>
  <si>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</si>
  <si>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</si>
  <si>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</si>
  <si>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</si>
  <si>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</si>
  <si>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</si>
  <si>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</si>
  <si>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</si>
  <si>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</si>
  <si>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</si>
  <si>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</si>
  <si>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</si>
  <si>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</si>
  <si>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18:22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</si>
  <si>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</si>
  <si>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</si>
  <si>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</si>
  <si>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</si>
  <si>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</si>
  <si>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</si>
  <si>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</si>
  <si>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</si>
  <si>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</si>
  <si>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</si>
  <si>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00000826</t>
  </si>
  <si>
    <t>CLOUS DE GIROFLES</t>
  </si>
  <si>
    <t>Eléments divers</t>
  </si>
  <si>
    <t>kg</t>
  </si>
  <si>
    <t>VIN-ROUGE-CUI</t>
  </si>
  <si>
    <t>Vin rouge de cuisson (table)</t>
  </si>
  <si>
    <t>Vins et bières de cuisson</t>
  </si>
  <si>
    <t>lt</t>
  </si>
  <si>
    <t>RNM100732</t>
  </si>
  <si>
    <t>Poitrine fumée n°1</t>
  </si>
  <si>
    <t>Charcuterie</t>
  </si>
  <si>
    <t>00000061</t>
  </si>
  <si>
    <t>EAU</t>
  </si>
  <si>
    <t>Matières diverses (à trier)</t>
  </si>
  <si>
    <t>EPI-MUSCADE-POW</t>
  </si>
  <si>
    <t>Noix de muscade moulue</t>
  </si>
  <si>
    <t>Épices en poudre et graines</t>
  </si>
  <si>
    <t>MEL-HERBES-PRO</t>
  </si>
  <si>
    <t>Herbes de Provence</t>
  </si>
  <si>
    <t>Mélanges et épices composées</t>
  </si>
  <si>
    <t>RNME101466</t>
  </si>
  <si>
    <t>Sucre poudre sac 1kg</t>
  </si>
  <si>
    <t>Pâtisserie épicerie sucrée</t>
  </si>
  <si>
    <t>KNORR-FBLIE-STD</t>
  </si>
  <si>
    <t>Fonds Brun Lié (Knorr Professional)</t>
  </si>
  <si>
    <t>Fonds déshydratés et poudres</t>
  </si>
  <si>
    <t>HUI-TOURNESOL</t>
  </si>
  <si>
    <t>Huile de tournesol raffinée vrac</t>
  </si>
  <si>
    <t>Huiles végétales</t>
  </si>
  <si>
    <t>BEU-DOUX</t>
  </si>
  <si>
    <t>Beurre doux 82% MG plaquette</t>
  </si>
  <si>
    <t>Beurres et margarines</t>
  </si>
  <si>
    <t>RNM4G100918</t>
  </si>
  <si>
    <t>Oignons émincés 4G</t>
  </si>
  <si>
    <t>Légumes 4ème et 5ème gamme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</si>
  <si>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</si>
  <si>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</si>
  <si>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</si>
  <si>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</si>
  <si>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</si>
  <si>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</si>
  <si>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RNMS00840</t>
  </si>
  <si>
    <t>Carottes en rondelles cuites surgelées</t>
  </si>
  <si>
    <t>RNMS00750</t>
  </si>
  <si>
    <t>Jeunes carottes très fines surgelées</t>
  </si>
  <si>
    <t>Pommes de terre surgelées</t>
  </si>
  <si>
    <t>RNMS00786</t>
  </si>
  <si>
    <t>Petits oignons blancs surgelés</t>
  </si>
  <si>
    <t>RNM0590162</t>
  </si>
  <si>
    <t>BOEUF vache (paleron) semi-paré U.E. sous-vide</t>
  </si>
  <si>
    <t>Porc frais</t>
  </si>
  <si>
    <t>Total</t>
  </si>
  <si>
    <t>Niveau</t>
  </si>
  <si>
    <t>Composant</t>
  </si>
  <si>
    <t>Type</t>
  </si>
  <si>
    <t>Quantité (pour 100 pc)</t>
  </si>
  <si>
    <t>recette</t>
  </si>
  <si>
    <t>Viandes collectivité</t>
  </si>
  <si>
    <t xml:space="preserve">    ↳ BOEUF vache (paleron) semi-paré U.E. sous-vide</t>
  </si>
  <si>
    <t>matiere</t>
  </si>
  <si>
    <t xml:space="preserve">    ↳ Vin rouge de cuisson (table)</t>
  </si>
  <si>
    <t xml:space="preserve">    ↳ Carottes en rondelles cuites surgelées</t>
  </si>
  <si>
    <t xml:space="preserve">    ↳ Oignons émincés 4G</t>
  </si>
  <si>
    <t xml:space="preserve">    ↳ Ail haché IQF</t>
  </si>
  <si>
    <t xml:space="preserve">    ↳ Herbes de Provence</t>
  </si>
  <si>
    <t xml:space="preserve">    ↳ Fond brun de veau reconstitue (collectivite)</t>
  </si>
  <si>
    <t>Préparations de base collectivité</t>
  </si>
  <si>
    <t xml:space="preserve">        ↳ EAU</t>
  </si>
  <si>
    <t xml:space="preserve">        ↳ Fonds Brun Lié (Knorr Professional)</t>
  </si>
  <si>
    <t xml:space="preserve">    ↳ Fond de volaille reconstitue (collectivite)</t>
  </si>
  <si>
    <t xml:space="preserve">    ↳ Huile de tournesol raffinée vrac</t>
  </si>
  <si>
    <t xml:space="preserve">    ↳ Jeunes carottes très fines surgelées</t>
  </si>
  <si>
    <t xml:space="preserve">    ↳ Poitrine fumée n°1</t>
  </si>
  <si>
    <t xml:space="preserve">    ↳ Sel fin de cuisine</t>
  </si>
  <si>
    <t xml:space="preserve">    ↳ Sucre poudre sac 1kg</t>
  </si>
  <si>
    <t xml:space="preserve">    ↳ Beurre doux 82% MG plaquette</t>
  </si>
  <si>
    <t xml:space="preserve">    ↳ CLOUS DE GIROFLES (PIÈCE)</t>
  </si>
  <si>
    <t>Conversions diverses</t>
  </si>
  <si>
    <t xml:space="preserve">        ↳ CLOUS DE GIROFLES</t>
  </si>
  <si>
    <t xml:space="preserve">    ↳ PETITS OIGNONS GRELOTS</t>
  </si>
  <si>
    <t>Garnitures et légumes collectivité</t>
  </si>
  <si>
    <t xml:space="preserve">        ↳ Petits oignons blancs surgelés</t>
  </si>
  <si>
    <t xml:space="preserve">        ↳ Beurre doux 82% MG plaquette</t>
  </si>
  <si>
    <t xml:space="preserve">        ↳ Sucre poudre sac 1kg</t>
  </si>
  <si>
    <t xml:space="preserve">        ↳ Sel fin de cuisine</t>
  </si>
  <si>
    <t xml:space="preserve">    ↳ Noix de muscade moulue</t>
  </si>
  <si>
    <t>Recette</t>
  </si>
  <si>
    <t>#</t>
  </si>
  <si>
    <t>Verbe</t>
  </si>
  <si>
    <t>Étape</t>
  </si>
  <si>
    <t>Précision technique</t>
  </si>
  <si>
    <t>Durée</t>
  </si>
  <si>
    <t>METTRE EN PLACE</t>
  </si>
  <si>
    <t>RÉSERVER</t>
  </si>
  <si>
    <t>56 min (cuisson)</t>
  </si>
  <si>
    <t>MARINER</t>
  </si>
  <si>
    <t>85 min (cuisson)</t>
  </si>
  <si>
    <t>RISSOLER</t>
  </si>
  <si>
    <t>MARQUER</t>
  </si>
  <si>
    <t>110 min (cuisson)</t>
  </si>
  <si>
    <t>DÉCORER</t>
  </si>
  <si>
    <t>135 min (repos)</t>
  </si>
  <si>
    <t>CUIRE</t>
  </si>
  <si>
    <t>40 min (cuisson)</t>
  </si>
  <si>
    <t>DRESSER</t>
  </si>
  <si>
    <t>Fond brun de veau reconstitue (collectivite)</t>
  </si>
  <si>
    <t>DISSOUDRE</t>
  </si>
  <si>
    <t>Délayer la poudre dans l'eau froide en fouettant, puis porter à ébullition en remuant régulièrement.</t>
  </si>
  <si>
    <t>Fond de volaille reconstitue (collectivite)</t>
  </si>
  <si>
    <t>PETITS OIGNONS GRELOTS</t>
  </si>
  <si>
    <t>PRÉPARER</t>
  </si>
  <si>
    <t>Préparations préliminaires - Déconditionner les petits oignons grelots suivant la procédure. - Dans une calotte,faire fondre le beurre.</t>
  </si>
  <si>
    <t>43 min (cuisson)</t>
  </si>
  <si>
    <t>DÉCANTER</t>
  </si>
  <si>
    <t>Fiche technique — PIÈCE DE BŒUF</t>
  </si>
  <si>
    <t>PIÈCE DE BŒUF  GRO_CDC_135</t>
  </si>
  <si>
    <t>1.</t>
  </si>
  <si>
    <t>2.</t>
  </si>
  <si>
    <t>3.</t>
  </si>
  <si>
    <t>4.</t>
  </si>
  <si>
    <t>5.</t>
  </si>
  <si>
    <t>6.</t>
  </si>
  <si>
    <t>7.</t>
  </si>
  <si>
    <t>8.</t>
  </si>
  <si>
    <t>↳ Fond brun de veau reconstitue (collectivite)  GRO-FOND-VEAU</t>
  </si>
  <si>
    <t>↳ Fond de volaille reconstitue (collectivite)  GRO-FOND-VOLAIL</t>
  </si>
  <si>
    <t>↳ PETITS OIGNONS GRELOTS  GRO_CDC_169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</si>
</sst>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272.980735</v>
      </c>
    </row>
    <row r="12">
      <c r="A12" t="s" s="3">
        <v>16</v>
      </c>
      <c r="B12" s="4">
        <v>2.72980735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272.980735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5</v>
      </c>
      <c r="E7" s="11">
        <f>D7*$B$2</f>
        <v>5</v>
      </c>
      <c r="F7" t="s">
        <v>34</v>
      </c>
      <c r="G7" s="4">
        <f>E7*0</f>
        <v>0</v>
      </c>
    </row>
    <row r="8">
      <c r="A8" t="s">
        <v>35</v>
      </c>
      <c r="B8" t="s">
        <v>36</v>
      </c>
      <c r="C8" t="s">
        <v>37</v>
      </c>
      <c r="D8" s="9">
        <v>6</v>
      </c>
      <c r="E8" s="11">
        <f>D8*$B$2</f>
        <v>6</v>
      </c>
      <c r="F8" t="s">
        <v>38</v>
      </c>
      <c r="G8" s="4">
        <f>E8*2.6</f>
        <v>15.6</v>
      </c>
    </row>
    <row r="9">
      <c r="A9" t="s">
        <v>39</v>
      </c>
      <c r="B9" t="s">
        <v>40</v>
      </c>
      <c r="C9" t="s">
        <v>41</v>
      </c>
      <c r="D9" s="9">
        <v>3</v>
      </c>
      <c r="E9" s="11">
        <f>D9*$B$2</f>
        <v>3</v>
      </c>
      <c r="F9" t="s">
        <v>34</v>
      </c>
      <c r="G9" s="4">
        <f>E9*10.69</f>
        <v>32.07</v>
      </c>
    </row>
    <row r="10">
      <c r="A10" t="s" s="12">
        <v>42</v>
      </c>
      <c r="B10" t="s">
        <v>43</v>
      </c>
      <c r="C10" t="s">
        <v>44</v>
      </c>
      <c r="D10" s="9">
        <v>11.7</v>
      </c>
      <c r="E10" s="11">
        <f>D10*$B$2</f>
        <v>11.7</v>
      </c>
      <c r="F10" t="s">
        <v>38</v>
      </c>
      <c r="G10" s="4">
        <f>E10*0.003</f>
        <v>0.0351</v>
      </c>
    </row>
    <row r="11">
      <c r="A11" t="s">
        <v>45</v>
      </c>
      <c r="B11" t="s">
        <v>46</v>
      </c>
      <c r="C11" t="s">
        <v>47</v>
      </c>
      <c r="D11" s="9">
        <v>0.005</v>
      </c>
      <c r="E11" s="11">
        <f>D11*$B$2</f>
        <v>0.005</v>
      </c>
      <c r="F11" t="s">
        <v>34</v>
      </c>
      <c r="G11" s="4">
        <f>E11*20</f>
        <v>0.1</v>
      </c>
    </row>
    <row r="12">
      <c r="A12" t="s">
        <v>48</v>
      </c>
      <c r="B12" t="s">
        <v>49</v>
      </c>
      <c r="C12" t="s">
        <v>50</v>
      </c>
      <c r="D12" s="9">
        <v>0.06</v>
      </c>
      <c r="E12" s="11">
        <f>D12*$B$2</f>
        <v>0.06</v>
      </c>
      <c r="F12" t="s">
        <v>34</v>
      </c>
      <c r="G12" s="4">
        <f>E12*9.5</f>
        <v>0.57</v>
      </c>
    </row>
    <row r="13">
      <c r="A13" t="s">
        <v>51</v>
      </c>
      <c r="B13" t="s">
        <v>52</v>
      </c>
      <c r="C13" t="s">
        <v>53</v>
      </c>
      <c r="D13" s="9">
        <v>0.101</v>
      </c>
      <c r="E13" s="11">
        <f>D13*$B$2</f>
        <v>0.101</v>
      </c>
      <c r="F13" t="s">
        <v>34</v>
      </c>
      <c r="G13" s="4">
        <f>E13*2.7</f>
        <v>0.2727</v>
      </c>
    </row>
    <row r="14">
      <c r="A14" t="s">
        <v>54</v>
      </c>
      <c r="B14" t="s">
        <v>55</v>
      </c>
      <c r="C14" t="s">
        <v>56</v>
      </c>
      <c r="D14" s="9">
        <v>0.3</v>
      </c>
      <c r="E14" s="11">
        <f>D14*$B$2</f>
        <v>0.3</v>
      </c>
      <c r="F14" t="s">
        <v>34</v>
      </c>
      <c r="G14" s="4">
        <f>E14*0</f>
        <v>0</v>
      </c>
    </row>
    <row r="15">
      <c r="A15" t="s">
        <v>57</v>
      </c>
      <c r="B15" t="s">
        <v>58</v>
      </c>
      <c r="C15" t="s">
        <v>59</v>
      </c>
      <c r="D15" s="9">
        <v>0.5</v>
      </c>
      <c r="E15" s="11">
        <f>D15*$B$2</f>
        <v>0.5</v>
      </c>
      <c r="F15" t="s">
        <v>38</v>
      </c>
      <c r="G15" s="4">
        <f>E15*1.05</f>
        <v>0.525</v>
      </c>
    </row>
    <row r="16">
      <c r="A16" t="s">
        <v>60</v>
      </c>
      <c r="B16" t="s">
        <v>61</v>
      </c>
      <c r="C16" t="s">
        <v>62</v>
      </c>
      <c r="D16" s="9">
        <v>0.252</v>
      </c>
      <c r="E16" s="11">
        <f>D16*$B$2</f>
        <v>0.252</v>
      </c>
      <c r="F16" t="s">
        <v>34</v>
      </c>
      <c r="G16" s="4">
        <f>E16*5.2</f>
        <v>1.3104</v>
      </c>
    </row>
    <row r="17">
      <c r="A17" t="s">
        <v>63</v>
      </c>
      <c r="B17" t="s">
        <v>64</v>
      </c>
      <c r="C17" t="s">
        <v>65</v>
      </c>
      <c r="D17" s="9">
        <v>2.5</v>
      </c>
      <c r="E17" s="11">
        <f>D17*$B$2</f>
        <v>2.5</v>
      </c>
      <c r="F17" t="s">
        <v>34</v>
      </c>
      <c r="G17" s="4">
        <f>E17*4.32</f>
        <v>10.8</v>
      </c>
    </row>
    <row r="18">
      <c r="A18" t="s">
        <v>66</v>
      </c>
      <c r="B18" t="s">
        <v>67</v>
      </c>
      <c r="C18" t="s">
        <v>68</v>
      </c>
      <c r="D18" s="9">
        <v>0.0101</v>
      </c>
      <c r="E18" s="11">
        <f>D18*$B$2</f>
        <v>0.0101</v>
      </c>
      <c r="F18" t="s">
        <v>34</v>
      </c>
      <c r="G18" s="4">
        <f>E18*0.35</f>
        <v>0.003535</v>
      </c>
    </row>
    <row r="19">
      <c r="A19" t="s">
        <v>69</v>
      </c>
      <c r="B19" t="s">
        <v>70</v>
      </c>
      <c r="C19" t="s">
        <v>71</v>
      </c>
      <c r="D19" s="9">
        <v>0.25</v>
      </c>
      <c r="E19" s="11">
        <f>D19*$B$2</f>
        <v>0.25</v>
      </c>
      <c r="F19" t="s">
        <v>34</v>
      </c>
      <c r="G19" s="4">
        <f>E19*9.26</f>
        <v>2.315</v>
      </c>
    </row>
    <row r="20">
      <c r="A20" t="s">
        <v>72</v>
      </c>
      <c r="B20" t="s">
        <v>73</v>
      </c>
      <c r="C20" t="s">
        <v>71</v>
      </c>
      <c r="D20" s="9">
        <v>2.5</v>
      </c>
      <c r="E20" s="11">
        <f>D20*$B$2</f>
        <v>2.5</v>
      </c>
      <c r="F20" t="s">
        <v>34</v>
      </c>
      <c r="G20" s="4">
        <f>E20*3.3</f>
        <v>8.25</v>
      </c>
    </row>
    <row r="21">
      <c r="A21" t="s">
        <v>74</v>
      </c>
      <c r="B21" t="s">
        <v>75</v>
      </c>
      <c r="C21" t="s">
        <v>76</v>
      </c>
      <c r="D21" s="9">
        <v>17.5</v>
      </c>
      <c r="E21" s="11">
        <f>D21*$B$2</f>
        <v>17.5</v>
      </c>
      <c r="F21" t="s">
        <v>34</v>
      </c>
      <c r="G21" s="4">
        <f>E21*2.57</f>
        <v>44.975</v>
      </c>
    </row>
    <row r="22">
      <c r="A22" t="s">
        <v>77</v>
      </c>
      <c r="B22" t="s">
        <v>78</v>
      </c>
      <c r="C22" t="s">
        <v>76</v>
      </c>
      <c r="D22" s="9">
        <v>0.04</v>
      </c>
      <c r="E22" s="11">
        <f>D22*$B$2</f>
        <v>0.04</v>
      </c>
      <c r="F22" t="s">
        <v>34</v>
      </c>
      <c r="G22" s="4">
        <f>E22*3.85</f>
        <v>0.154</v>
      </c>
    </row>
    <row r="23">
      <c r="A23" t="s">
        <v>79</v>
      </c>
      <c r="B23" t="s">
        <v>80</v>
      </c>
      <c r="C23" t="s">
        <v>81</v>
      </c>
      <c r="D23" s="9">
        <v>16</v>
      </c>
      <c r="E23" s="11">
        <f>D23*$B$2</f>
        <v>16</v>
      </c>
      <c r="F23" t="s">
        <v>34</v>
      </c>
      <c r="G23" s="4">
        <f>E23*9.75</f>
        <v>156</v>
      </c>
    </row>
    <row r="24">
      <c r="A24"/>
      <c r="B24"/>
      <c r="C24"/>
      <c r="D24"/>
      <c r="E24"/>
      <c r="F24" t="s" s="3">
        <v>82</v>
      </c>
      <c r="G24" s="13">
        <f>SUM(G7:G23)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83</v>
      </c>
      <c r="B1" t="s" s="2">
        <v>84</v>
      </c>
      <c r="C1" t="s" s="2">
        <v>85</v>
      </c>
      <c r="D1" t="s" s="2">
        <v>86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87</v>
      </c>
      <c r="D2" s="11">
        <v>100</v>
      </c>
      <c r="E2" t="s">
        <v>24</v>
      </c>
      <c r="F2" t="s">
        <v>88</v>
      </c>
    </row>
    <row r="3">
      <c r="A3">
        <v>1</v>
      </c>
      <c r="B3" t="s">
        <v>89</v>
      </c>
      <c r="C3" t="s">
        <v>90</v>
      </c>
      <c r="D3" s="11">
        <v>16</v>
      </c>
      <c r="E3" t="s">
        <v>34</v>
      </c>
      <c r="F3" t="s">
        <v>81</v>
      </c>
    </row>
    <row r="4">
      <c r="A4">
        <v>1</v>
      </c>
      <c r="B4" t="s">
        <v>91</v>
      </c>
      <c r="C4" t="s">
        <v>90</v>
      </c>
      <c r="D4" s="11">
        <v>6</v>
      </c>
      <c r="E4" t="s">
        <v>38</v>
      </c>
      <c r="F4" t="s">
        <v>37</v>
      </c>
    </row>
    <row r="5">
      <c r="A5">
        <v>1</v>
      </c>
      <c r="B5" t="s">
        <v>92</v>
      </c>
      <c r="C5" t="s">
        <v>90</v>
      </c>
      <c r="D5" s="11">
        <v>2.5</v>
      </c>
      <c r="E5" t="s">
        <v>34</v>
      </c>
      <c r="F5" t="s">
        <v>71</v>
      </c>
    </row>
    <row r="6">
      <c r="A6">
        <v>1</v>
      </c>
      <c r="B6" t="s">
        <v>93</v>
      </c>
      <c r="C6" t="s">
        <v>90</v>
      </c>
      <c r="D6" s="11">
        <v>2.5</v>
      </c>
      <c r="E6" t="s">
        <v>34</v>
      </c>
      <c r="F6" t="s">
        <v>65</v>
      </c>
    </row>
    <row r="7">
      <c r="A7">
        <v>1</v>
      </c>
      <c r="B7" t="s">
        <v>94</v>
      </c>
      <c r="C7" t="s">
        <v>90</v>
      </c>
      <c r="D7" s="11">
        <v>0.25</v>
      </c>
      <c r="E7" t="s">
        <v>34</v>
      </c>
      <c r="F7" t="s">
        <v>71</v>
      </c>
    </row>
    <row r="8">
      <c r="A8">
        <v>1</v>
      </c>
      <c r="B8" t="s">
        <v>95</v>
      </c>
      <c r="C8" t="s">
        <v>90</v>
      </c>
      <c r="D8" s="11">
        <v>0.06</v>
      </c>
      <c r="E8" t="s">
        <v>34</v>
      </c>
      <c r="F8" t="s">
        <v>50</v>
      </c>
    </row>
    <row r="9">
      <c r="A9">
        <v>1</v>
      </c>
      <c r="B9" t="s">
        <v>96</v>
      </c>
      <c r="C9" t="s">
        <v>87</v>
      </c>
      <c r="D9" s="11">
        <v>8</v>
      </c>
      <c r="E9" t="s">
        <v>38</v>
      </c>
      <c r="F9" t="s">
        <v>97</v>
      </c>
    </row>
    <row r="10">
      <c r="A10">
        <v>2</v>
      </c>
      <c r="B10" t="s">
        <v>98</v>
      </c>
      <c r="C10" t="s">
        <v>90</v>
      </c>
      <c r="D10" s="11">
        <v>7.8</v>
      </c>
      <c r="E10" t="s">
        <v>38</v>
      </c>
      <c r="F10" t="s">
        <v>44</v>
      </c>
    </row>
    <row r="11">
      <c r="A11">
        <v>2</v>
      </c>
      <c r="B11" t="s">
        <v>99</v>
      </c>
      <c r="C11" t="s">
        <v>90</v>
      </c>
      <c r="D11" s="11">
        <v>0.2</v>
      </c>
      <c r="E11" t="s">
        <v>34</v>
      </c>
      <c r="F11" t="s">
        <v>56</v>
      </c>
    </row>
    <row r="12">
      <c r="A12">
        <v>1</v>
      </c>
      <c r="B12" t="s">
        <v>100</v>
      </c>
      <c r="C12" t="s">
        <v>87</v>
      </c>
      <c r="D12" s="11">
        <v>4</v>
      </c>
      <c r="E12" t="s">
        <v>38</v>
      </c>
      <c r="F12" t="s">
        <v>97</v>
      </c>
    </row>
    <row r="13">
      <c r="A13">
        <v>2</v>
      </c>
      <c r="B13" t="s">
        <v>98</v>
      </c>
      <c r="C13" t="s">
        <v>90</v>
      </c>
      <c r="D13" s="11">
        <v>3.9</v>
      </c>
      <c r="E13" t="s">
        <v>38</v>
      </c>
      <c r="F13" t="s">
        <v>44</v>
      </c>
    </row>
    <row r="14">
      <c r="A14">
        <v>2</v>
      </c>
      <c r="B14" t="s">
        <v>99</v>
      </c>
      <c r="C14" t="s">
        <v>90</v>
      </c>
      <c r="D14" s="11">
        <v>0.1</v>
      </c>
      <c r="E14" t="s">
        <v>34</v>
      </c>
      <c r="F14" t="s">
        <v>56</v>
      </c>
    </row>
    <row r="15">
      <c r="A15">
        <v>1</v>
      </c>
      <c r="B15" t="s">
        <v>101</v>
      </c>
      <c r="C15" t="s">
        <v>90</v>
      </c>
      <c r="D15" s="11">
        <v>0.5</v>
      </c>
      <c r="E15" t="s">
        <v>38</v>
      </c>
      <c r="F15" t="s">
        <v>59</v>
      </c>
    </row>
    <row r="16">
      <c r="A16">
        <v>1</v>
      </c>
      <c r="B16" t="s">
        <v>102</v>
      </c>
      <c r="C16" t="s">
        <v>90</v>
      </c>
      <c r="D16" s="11">
        <v>17.5</v>
      </c>
      <c r="E16" t="s">
        <v>34</v>
      </c>
      <c r="F16" t="s">
        <v>76</v>
      </c>
    </row>
    <row r="17">
      <c r="A17">
        <v>1</v>
      </c>
      <c r="B17" t="s">
        <v>103</v>
      </c>
      <c r="C17" t="s">
        <v>90</v>
      </c>
      <c r="D17" s="11">
        <v>3</v>
      </c>
      <c r="E17" t="s">
        <v>34</v>
      </c>
      <c r="F17" t="s">
        <v>41</v>
      </c>
    </row>
    <row r="18">
      <c r="A18">
        <v>1</v>
      </c>
      <c r="B18" t="s">
        <v>104</v>
      </c>
      <c r="C18" t="s">
        <v>90</v>
      </c>
      <c r="D18" s="11">
        <v>0.01</v>
      </c>
      <c r="E18" t="s">
        <v>34</v>
      </c>
      <c r="F18" t="s">
        <v>68</v>
      </c>
    </row>
    <row r="19">
      <c r="A19">
        <v>1</v>
      </c>
      <c r="B19" t="s">
        <v>105</v>
      </c>
      <c r="C19" t="s">
        <v>90</v>
      </c>
      <c r="D19" s="11">
        <v>0.1</v>
      </c>
      <c r="E19" t="s">
        <v>34</v>
      </c>
      <c r="F19" t="s">
        <v>53</v>
      </c>
    </row>
    <row r="20">
      <c r="A20">
        <v>1</v>
      </c>
      <c r="B20" t="s">
        <v>106</v>
      </c>
      <c r="C20" t="s">
        <v>90</v>
      </c>
      <c r="D20" s="11">
        <v>0.25</v>
      </c>
      <c r="E20" t="s">
        <v>34</v>
      </c>
      <c r="F20" t="s">
        <v>62</v>
      </c>
    </row>
    <row r="21">
      <c r="A21">
        <v>1</v>
      </c>
      <c r="B21" t="s">
        <v>107</v>
      </c>
      <c r="C21" t="s">
        <v>87</v>
      </c>
      <c r="D21" s="11">
        <v>5</v>
      </c>
      <c r="E21" t="s">
        <v>24</v>
      </c>
      <c r="F21" t="s">
        <v>108</v>
      </c>
    </row>
    <row r="22">
      <c r="A22">
        <v>2</v>
      </c>
      <c r="B22" t="s">
        <v>109</v>
      </c>
      <c r="C22" t="s">
        <v>90</v>
      </c>
      <c r="D22" s="11">
        <v>5</v>
      </c>
      <c r="E22" t="s">
        <v>34</v>
      </c>
      <c r="F22" t="s">
        <v>33</v>
      </c>
    </row>
    <row r="23">
      <c r="A23">
        <v>1</v>
      </c>
      <c r="B23" t="s">
        <v>110</v>
      </c>
      <c r="C23" t="s">
        <v>87</v>
      </c>
      <c r="D23" s="11">
        <v>1</v>
      </c>
      <c r="E23" t="s">
        <v>24</v>
      </c>
      <c r="F23" t="s">
        <v>111</v>
      </c>
    </row>
    <row r="24">
      <c r="A24">
        <v>2</v>
      </c>
      <c r="B24" t="s">
        <v>112</v>
      </c>
      <c r="C24" t="s">
        <v>90</v>
      </c>
      <c r="D24" s="11">
        <v>0.04</v>
      </c>
      <c r="E24" t="s">
        <v>34</v>
      </c>
      <c r="F24" t="s">
        <v>76</v>
      </c>
    </row>
    <row r="25">
      <c r="A25">
        <v>2</v>
      </c>
      <c r="B25" t="s">
        <v>113</v>
      </c>
      <c r="C25" t="s">
        <v>90</v>
      </c>
      <c r="D25" s="11">
        <v>0.002</v>
      </c>
      <c r="E25" t="s">
        <v>34</v>
      </c>
      <c r="F25" t="s">
        <v>62</v>
      </c>
    </row>
    <row r="26">
      <c r="A26">
        <v>2</v>
      </c>
      <c r="B26" t="s">
        <v>114</v>
      </c>
      <c r="C26" t="s">
        <v>90</v>
      </c>
      <c r="D26" s="11">
        <v>0.001</v>
      </c>
      <c r="E26" t="s">
        <v>34</v>
      </c>
      <c r="F26" t="s">
        <v>53</v>
      </c>
    </row>
    <row r="27">
      <c r="A27">
        <v>2</v>
      </c>
      <c r="B27" t="s">
        <v>115</v>
      </c>
      <c r="C27" t="s">
        <v>90</v>
      </c>
      <c r="D27" s="11">
        <v>0</v>
      </c>
      <c r="E27" t="s">
        <v>34</v>
      </c>
      <c r="F27" t="s">
        <v>68</v>
      </c>
    </row>
    <row r="28">
      <c r="A28">
        <v>1</v>
      </c>
      <c r="B28" t="s">
        <v>116</v>
      </c>
      <c r="C28" t="s">
        <v>90</v>
      </c>
      <c r="D28" s="11">
        <v>0.005</v>
      </c>
      <c r="E28" t="s">
        <v>34</v>
      </c>
      <c r="F28" t="s">
        <v>47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117</v>
      </c>
      <c r="B1" t="s" s="2">
        <v>118</v>
      </c>
      <c r="C1" t="s" s="2">
        <v>119</v>
      </c>
      <c r="D1" t="s" s="2">
        <v>120</v>
      </c>
      <c r="E1" t="s" s="2">
        <v>121</v>
      </c>
      <c r="F1" t="s" s="2">
        <v>122</v>
      </c>
    </row>
    <row r="2">
      <c r="A2" t="s">
        <v>2</v>
      </c>
      <c r="B2">
        <v>1</v>
      </c>
      <c r="C2" t="s">
        <v>123</v>
      </c>
      <c r="D2" t="inlineStr" s="14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4"/>
      <c r="F2"/>
    </row>
    <row r="3">
      <c r="A3" t="s">
        <v>2</v>
      </c>
      <c r="B3">
        <v>2</v>
      </c>
      <c r="C3" t="s">
        <v>124</v>
      </c>
      <c r="D3" t="inlineStr" s="14">
        <is>
          <t>Préparations préliminaires - Déconditionner les légumes surgelés suivant la procédure. - Réserver les jeunes carottes dans 3 bacs GN 1/1 H 100 perforés en prévision de leur cuisson. - Laver,désinfecter et équeuter le persil.Hacher les feuilles de persil et réserver les queues. - Déconditionner les pièces de bœuf suivant la procédure.Réserver. - Détailler la poitrine fumée en lardons.Déposer les lardons dans un bac GN1/1H35. - Au four,cuire les lardons à la vapeur durant 2 minutes.Réserver.</t>
        </is>
      </c>
      <c r="E3" t="s" s="14"/>
      <c r="F3" t="s">
        <v>125</v>
      </c>
    </row>
    <row r="4">
      <c r="A4" t="s">
        <v>2</v>
      </c>
      <c r="B4">
        <v>3</v>
      </c>
      <c r="C4" t="s">
        <v>126</v>
      </c>
      <c r="D4" t="inlineStr" s="14">
        <is>
          <t>Mariner les pièces de bœuf - La veille de la cuisson : tapisser le fond d’un bac GN 2/1 H 250 en polycarbonate, avec les oignons émincés,les carottes en rondelles,les clous de girofle,les queues de persil,les herbes de Provence et l’ail haché. - Saler,poivrer et épicer les pièces de viande.Déposer les pièces sur la garniture. - Mouiller avec le vin et le cognac.Couvrir et indiquer sur le couvercle la traçabilité de la viande et la date de mise en marinade.Réserver au froid.</t>
        </is>
      </c>
      <c r="E4" t="s" s="14"/>
      <c r="F4" t="s">
        <v>127</v>
      </c>
    </row>
    <row r="5">
      <c r="A5" t="s">
        <v>2</v>
      </c>
      <c r="B5">
        <v>4</v>
      </c>
      <c r="C5" t="s">
        <v>128</v>
      </c>
      <c r="D5" t="inlineStr" s="14">
        <is>
          <t>Rissoler les pièces de viande - Le jour de la cuisson,égoutter séparément la viande,les légumes et le liquide de la marinade.Eponger la viande. - Dans la sauteuse,faire rissoler à l’huile les pièces de viande sur toutes leurs faces.</t>
        </is>
      </c>
      <c r="E5" t="s" s="14"/>
      <c r="F5"/>
    </row>
    <row r="6">
      <c r="A6" t="s">
        <v>2</v>
      </c>
      <c r="B6">
        <v>5</v>
      </c>
      <c r="C6" t="s">
        <v>129</v>
      </c>
      <c r="D6" t="inlineStr" s="14">
        <is>
          <t>Marquer la cuisson de la viande - Préchauffer le four sur la position chaleur mixte à + 175 °C. - Dans 3 bacs GN 1/1 H 100,déposer les pièces de bœuf sur les légumes de la marinade. - Mouiller avec le vin de la marinade,le jus de veau lié et le fond blanc de veau,aux 3/4 de la hauteur des pièces de viande. - Piquer la sonde de cuisson dans le milieu de la pièce de viande,dans le sens de sa longueur. Couvrir.Étager les bacs sur l’échelle de cuisson.Enfourner et cuire pendant 2 h 30 environ. - Atteindre + 95 / 97 °C au cœur de la viande.Au terme de la cuisson,découvrir,arroser et laisser glacer les pièces de viande à + 200 °C en chaleur sèche.Ajouter du fond blanc ou un peu d’eau en cours de cuisson si cela s’avère nécessaire. - Vérifier la cuisson.Respecter la procédure de fin de cuisson.</t>
        </is>
      </c>
      <c r="E6" t="s" s="14"/>
      <c r="F6" t="s">
        <v>130</v>
      </c>
    </row>
    <row r="7">
      <c r="A7" t="s">
        <v>2</v>
      </c>
      <c r="B7">
        <v>6</v>
      </c>
      <c r="C7" t="s">
        <v>131</v>
      </c>
      <c r="D7" t="inlineStr" s="14">
        <is>
          <t>Finir la préparation de la viande - Trancher les pièces de viande.Réserver les tranches de viande dans des bacs GN1/1 H 65. - Arroser les tranches avec du fond de braisage.Filmer pour éviter le dessèchement. - Stocker en armoire chaude et maintenir à + 63 °C en attente de consommation. - Réserver le fond de braisage dans un bac GN 1/2 H 250.Le fond doit avoir une consistance sirupeuse.Rectifier l’assaisonnement et éventuellement la consistance avec un peu de fécule délayée avec du madère. - Glacer les petits oignons à brun (voir la recette au chapitre des légumes).</t>
        </is>
      </c>
      <c r="E7" t="s" s="14"/>
      <c r="F7" t="s">
        <v>132</v>
      </c>
    </row>
    <row r="8">
      <c r="A8" t="s">
        <v>2</v>
      </c>
      <c r="B8">
        <v>7</v>
      </c>
      <c r="C8" t="s">
        <v>133</v>
      </c>
      <c r="D8" t="inlineStr" s="14">
        <is>
          <t>Cuire les carottes de la garniture - Cuire les jeunes carottes,au four,sur la position vapeur,pendant 10 minutes. - Réserver les carottes,les lardons et les petits oignons glacés à brun dans 4 bacs GN1/1 H 100.Mouiller avec du fond de cuisson.Passer quelques minutes au four. Rectifier l’assaisonnement.</t>
        </is>
      </c>
      <c r="E8" t="s" s="14"/>
      <c r="F8" t="s">
        <v>134</v>
      </c>
    </row>
    <row r="9">
      <c r="A9" t="s">
        <v>2</v>
      </c>
      <c r="B9">
        <v>8</v>
      </c>
      <c r="C9" t="s">
        <v>135</v>
      </c>
      <c r="D9" t="inlineStr" s="14">
        <is>
          <t>Dresser et servir - Servir une tranche de bœuf,garnir avec les carottes,les lardons et les petits oignons glacés à brun. - Napper de fond de braisage et persiller.</t>
        </is>
      </c>
      <c r="E9" t="s" s="14"/>
      <c r="F9"/>
    </row>
    <row r="10">
      <c r="A10" t="s">
        <v>136</v>
      </c>
      <c r="B10">
        <v>1</v>
      </c>
      <c r="C10" t="s">
        <v>137</v>
      </c>
      <c r="D10" t="s" s="14">
        <v>138</v>
      </c>
      <c r="E10" t="s" s="14"/>
      <c r="F10"/>
    </row>
    <row r="11">
      <c r="A11" t="s">
        <v>139</v>
      </c>
      <c r="B11">
        <v>1</v>
      </c>
      <c r="C11" t="s">
        <v>137</v>
      </c>
      <c r="D11" t="s" s="14">
        <v>138</v>
      </c>
      <c r="E11" t="s" s="14"/>
      <c r="F11"/>
    </row>
    <row r="12">
      <c r="A12" t="s">
        <v>140</v>
      </c>
      <c r="B12">
        <v>1</v>
      </c>
      <c r="C12" t="s">
        <v>123</v>
      </c>
      <c r="D12" t="inlineStr" s="14">
        <is>
          <t>Mise en place du poste de travail - Vérifier les D.L.C.,peser les denrées,sélectionner le matériel nécessaire. - Laver et désinfecter le matériel et le poste de travail en suivant les protocoles.</t>
        </is>
      </c>
      <c r="E12" t="s" s="14"/>
      <c r="F12"/>
    </row>
    <row r="13">
      <c r="A13" t="s">
        <v>140</v>
      </c>
      <c r="B13">
        <v>2</v>
      </c>
      <c r="C13" t="s">
        <v>141</v>
      </c>
      <c r="D13" t="s" s="14">
        <v>142</v>
      </c>
      <c r="E13" t="s" s="14"/>
      <c r="F13"/>
    </row>
    <row r="14">
      <c r="A14" t="s">
        <v>140</v>
      </c>
      <c r="B14">
        <v>3</v>
      </c>
      <c r="C14" t="s">
        <v>129</v>
      </c>
      <c r="D14" t="inlineStr" s="14">
        <is>
          <t>Marquer la cuisson - Préchauffer le four sur la position chaleur sèche à + 150°C. - Enduire au pinceau,avec le beurre fondu,2 bacs GN 1/1 H 45. - Déposer les oignons grelots dans les deux bacs,de façon à ce qu’ils ne se superposent pas. - Mouiller avec de l’eau aux 3/4 de la hauteur des petits oignons. - Ajouter le sel fin et le sucre semoule. - Étager les deux bacs sur l’échelle de cuisson. - Enfourner et cuire à couvert,durant environ 10 à 15 minutes. - En cours de cuisson,agiter les bacs,de façon à changer la position des petits oignons,afin d’obtenir une coloration uniforme.Surveiller attentivement la fin de cuisson. - En fin de cuisson,l’eau doit être complètement évaporée et les petits oignons doivent avoir une coloration brune. - Éventuellement,en fin de cuisson,si le besoin de coloration se faisait sentir,augmenter la chaleur du four à + 175°C quelques instants. - Les petits oignons doivent être au terme de leur cuisson,de couleur brune uniforme (effet produit par le sucre) et brillants (la brillance étant donnée par le beurre).</t>
        </is>
      </c>
      <c r="E14" t="s" s="14"/>
      <c r="F14" t="s">
        <v>143</v>
      </c>
    </row>
    <row r="15">
      <c r="A15" t="s">
        <v>140</v>
      </c>
      <c r="B15">
        <v>4</v>
      </c>
      <c r="C15" t="s">
        <v>144</v>
      </c>
      <c r="D15" t="inlineStr" s="14">
        <is>
          <t>Décanter - Débarrasser délicatement les petits oignons directement sur le plat à garnir,ou bien réserver dans le bac de cuisson en attente d’utilisation. Pour le glaçage à blanc: - La technique du glaçage à blanc est identique à celle du glaçage à brun. - Surveiller attentivement le glaçage en fin de cuisson pour éviter la coloration.Au besoin,réduire la température du four. - Les petits oignons doivent être blancs et brillants au terme de leur cuisson. NB :les techniques de glaçage sont identiques pour les autres légumes (carottes, navets,etc.).</t>
        </is>
      </c>
      <c r="E15" t="s" s="14"/>
      <c r="F1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"/>
  <cols>
    <col min="1" max="1" width="22" customWidth="1"/>
    <col min="2" max="2" width="52" customWidth="1"/>
  </cols>
  <sheetData>
    <row r="1" customHeight="1" ht="24">
      <c r="A1" t="s" s="7">
        <v>145</v>
      </c>
      <c r="B1"/>
      <c r="C1"/>
      <c r="D1"/>
    </row>
    <row r="2">
      <c r="A2" t="str" s="15">
        <f>"GRO_CDC_135 · GRO.VIANDES · référence : "&amp;Besoins!B3&amp;" "&amp;Besoins!C3&amp;" · multiplicateur réglable sur la feuille ""Besoins"""</f>
        <v>GRO_CDC_135 · GRO.VIANDES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146</v>
      </c>
      <c r="B4"/>
      <c r="C4"/>
      <c r="D4"/>
    </row>
    <row r="5">
      <c r="A5" t="s" s="17">
        <v>147</v>
      </c>
      <c r="B5" t="str" s="14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7">
        <v>148</v>
      </c>
      <c r="B6" t="str" s="14">
        <f>"[RÉSERVER] "&amp;Procedure!D3</f>
        <v>[RÉSERVER] Préparations préliminaires - Déconditionner les légumes surgelés suivant la procédure. - Réserver les jeunes carottes dans 3 bacs GN 1/1 H 100 perforés en prévision de leur cuisson. - Laver,désinfecter et équeuter le persil.Hacher les feuilles de persil et réserver les queues. - Déconditionner les pièces de bœuf suivant la procédure.Réserver. - Détailler la poitrine fumée en lardons.Déposer les lardons dans un bac GN1/1H35. - Au four,cuire les lardons à la vapeur durant 2 minutes.Réserver.</v>
      </c>
      <c r="C6"/>
      <c r="D6"/>
    </row>
    <row r="7">
      <c r="A7" t="s" s="17">
        <v>149</v>
      </c>
      <c r="B7" t="str" s="14">
        <f>"[MARINER] "&amp;Procedure!D4</f>
        <v>[MARINER] Mariner les pièces de bœuf - La veille de la cuisson : tapisser le fond d’un bac GN 2/1 H 250 en polycarbonate, avec les oignons émincés,les carottes en rondelles,les clous de girofle,les queues de persil,les herbes de Provence et l’ail haché. - Saler,poivrer et épicer les pièces de viande.Déposer les pièces sur la garniture. - Mouiller avec le vin et le cognac.Couvrir et indiquer sur le couvercle la traçabilité de la viande et la date de mise en marinade.Réserver au froid.</v>
      </c>
      <c r="C7"/>
      <c r="D7"/>
    </row>
    <row r="8">
      <c r="A8" t="s" s="17">
        <v>150</v>
      </c>
      <c r="B8" t="str" s="14">
        <f>"[RISSOLER] "&amp;Procedure!D5</f>
        <v>[RISSOLER] Rissoler les pièces de viande - Le jour de la cuisson,égoutter séparément la viande,les légumes et le liquide de la marinade.Eponger la viande. - Dans la sauteuse,faire rissoler à l’huile les pièces de viande sur toutes leurs faces.</v>
      </c>
      <c r="C8"/>
      <c r="D8"/>
    </row>
    <row r="9">
      <c r="A9" t="s" s="17">
        <v>151</v>
      </c>
      <c r="B9" t="str" s="14">
        <f>"[MARQUER] "&amp;Procedure!D6</f>
        <v>[MARQUER] Marquer la cuisson de la viande - Préchauffer le four sur la position chaleur mixte à + 175 °C. - Dans 3 bacs GN 1/1 H 100,déposer les pièces de bœuf sur les légumes de la marinade. - Mouiller avec le vin de la marinade,le jus de veau lié et le fond blanc de veau,aux 3/4 de la hauteur des pièces de viande. - Piquer la sonde de cuisson dans le milieu de la pièce de viande,dans le sens de sa longueur. Couvrir.Étager les bacs sur l’échelle de cuisson.Enfourner et cuire pendant 2 h 30 environ. - Atteindre + 95 / 97 °C au cœur de la viande.Au terme de la cuisson,découvrir,arroser et laisser glacer les pièces de viande à + 200 °C en chaleur sèche.Ajouter du fond blanc ou un peu d’eau en cours de cuisson si cela s’avère nécessaire. - Vérifier la cuisson.Respecter la procédure de fin de cuisson.</v>
      </c>
      <c r="C9"/>
      <c r="D9"/>
    </row>
    <row r="10">
      <c r="A10" t="s" s="17">
        <v>152</v>
      </c>
      <c r="B10" t="str" s="14">
        <f>"[DÉCORER] "&amp;Procedure!D7</f>
        <v>[DÉCORER] Finir la préparation de la viande - Trancher les pièces de viande.Réserver les tranches de viande dans des bacs GN1/1 H 65. - Arroser les tranches avec du fond de braisage.Filmer pour éviter le dessèchement. - Stocker en armoire chaude et maintenir à + 63 °C en attente de consommation. - Réserver le fond de braisage dans un bac GN 1/2 H 250.Le fond doit avoir une consistance sirupeuse.Rectifier l’assaisonnement et éventuellement la consistance avec un peu de fécule délayée avec du madère. - Glacer les petits oignons à brun (voir la recette au chapitre des légumes).</v>
      </c>
      <c r="C10"/>
      <c r="D10"/>
    </row>
    <row r="11">
      <c r="A11" t="s" s="17">
        <v>153</v>
      </c>
      <c r="B11" t="str" s="14">
        <f>"[CUIRE] "&amp;Procedure!D8</f>
        <v>[CUIRE] Cuire les carottes de la garniture - Cuire les jeunes carottes,au four,sur la position vapeur,pendant 10 minutes. - Réserver les carottes,les lardons et les petits oignons glacés à brun dans 4 bacs GN1/1 H 100.Mouiller avec du fond de cuisson.Passer quelques minutes au four. Rectifier l’assaisonnement.</v>
      </c>
      <c r="C11"/>
      <c r="D11"/>
    </row>
    <row r="12">
      <c r="A12" t="s" s="17">
        <v>154</v>
      </c>
      <c r="B12" t="str" s="14">
        <f>"[DRESSER] "&amp;Procedure!D9</f>
        <v>[DRESSER] Dresser et servir - Servir une tranche de bœuf,garnir avec les carottes,les lardons et les petits oignons glacés à brun. - Napper de fond de braisage et persiller.</v>
      </c>
      <c r="C12"/>
      <c r="D12"/>
    </row>
    <row r="13">
      <c r="A13"/>
      <c r="B13"/>
      <c r="C13"/>
      <c r="D13"/>
    </row>
    <row r="14">
      <c r="A14" t="s" s="16">
        <v>155</v>
      </c>
      <c r="B14"/>
      <c r="C14"/>
      <c r="D14"/>
    </row>
    <row r="15">
      <c r="A15" t="s" s="17">
        <v>147</v>
      </c>
      <c r="B15" t="str" s="14">
        <f>"[DISSOUDRE] "&amp;Procedure!D10</f>
        <v>[DISSOUDRE] Délayer la poudre dans l'eau froide en fouettant, puis porter à ébullition en remuant régulièrement.</v>
      </c>
      <c r="C15"/>
      <c r="D15"/>
    </row>
    <row r="16">
      <c r="A16"/>
      <c r="B16"/>
      <c r="C16"/>
      <c r="D16"/>
    </row>
    <row r="17">
      <c r="A17" t="s" s="16">
        <v>156</v>
      </c>
      <c r="B17"/>
      <c r="C17"/>
      <c r="D17"/>
    </row>
    <row r="18">
      <c r="A18" t="s" s="17">
        <v>147</v>
      </c>
      <c r="B18" t="str" s="14">
        <f>"[DISSOUDRE] "&amp;Procedure!D11</f>
        <v>[DISSOUDRE] Délayer la poudre dans l'eau froide en fouettant, puis porter à ébullition en remuant régulièrement.</v>
      </c>
      <c r="C18"/>
      <c r="D18"/>
    </row>
    <row r="19">
      <c r="A19"/>
      <c r="B19"/>
      <c r="C19"/>
      <c r="D19"/>
    </row>
    <row r="20">
      <c r="A20" t="s" s="16">
        <v>157</v>
      </c>
      <c r="B20"/>
      <c r="C20"/>
      <c r="D20"/>
    </row>
    <row r="21">
      <c r="A21" t="s" s="17">
        <v>147</v>
      </c>
      <c r="B21" t="str" s="14">
        <f>"[METTRE EN PLACE] "&amp;Procedure!D12</f>
        <v>[METTRE EN PLACE] Mise en place du poste de travail - Vérifier les D.L.C.,peser les denrées,sélectionner le matériel nécessaire. - Laver et désinfecter le matériel et le poste de travail en suivant les protocoles.</v>
      </c>
      <c r="C21"/>
      <c r="D21"/>
    </row>
    <row r="22">
      <c r="A22" t="s" s="17">
        <v>148</v>
      </c>
      <c r="B22" t="str" s="14">
        <f>"[PRÉPARER] "&amp;Procedure!D13</f>
        <v>[PRÉPARER] Préparations préliminaires - Déconditionner les petits oignons grelots suivant la procédure. - Dans une calotte,faire fondre le beurre.</v>
      </c>
      <c r="C22"/>
      <c r="D22"/>
    </row>
    <row r="23">
      <c r="A23" t="s" s="17">
        <v>149</v>
      </c>
      <c r="B23" t="str" s="14">
        <f>"[MARQUER] "&amp;Procedure!D14</f>
        <v>[MARQUER] Marquer la cuisson - Préchauffer le four sur la position chaleur sèche à + 150°C. - Enduire au pinceau,avec le beurre fondu,2 bacs GN 1/1 H 45. - Déposer les oignons grelots dans les deux bacs,de façon à ce qu’ils ne se superposent pas. - Mouiller avec de l’eau aux 3/4 de la hauteur des petits oignons. - Ajouter le sel fin et le sucre semoule. - Étager les deux bacs sur l’échelle de cuisson. - Enfourner et cuire à couvert,durant environ 10 à 15 minutes. - En cours de cuisson,agiter les bacs,de façon à changer la position des petits oignons,afin d’obtenir une coloration uniforme.Surveiller attentivement la fin de cuisson. - En fin de cuisson,l’eau doit être complètement évaporée et les petits oignons doivent avoir une coloration brune. - Éventuellement,en fin de cuisson,si le besoin de coloration se faisait sentir,augmenter la chaleur du four à + 175°C quelques instants. - Les petits oignons doivent être au terme de leur cuisson,de couleur brune uniforme (effet produit par le sucre) et brillants (la brillance étant donnée par le beurre).</v>
      </c>
      <c r="C23"/>
      <c r="D23"/>
    </row>
    <row r="24">
      <c r="A24" t="s" s="17">
        <v>150</v>
      </c>
      <c r="B24" t="str" s="14">
        <f>"[DÉCANTER] "&amp;Procedure!D15</f>
        <v>[DÉCANTER] Décanter - Débarrasser délicatement les petits oignons directement sur le plat à garnir,ou bien réserver dans le bac de cuisson en attente d’utilisation. Pour le glaçage à blanc: - La technique du glaçage à blanc est identique à celle du glaçage à brun. - Surveiller attentivement le glaçage en fin de cuisson pour éviter la coloration.Au besoin,réduire la température du four. - Les petits oignons doivent être blancs et brillants au terme de leur cuisson. NB :les techniques de glaçage sont identiques pour les autres légumes (carottes, navets,etc.).</v>
      </c>
      <c r="C24"/>
      <c r="D24"/>
    </row>
    <row r="25">
      <c r="A25"/>
      <c r="B25"/>
      <c r="C25"/>
      <c r="D25"/>
    </row>
    <row r="26">
      <c r="A26" t="s" s="18">
        <v>21</v>
      </c>
      <c r="B26"/>
      <c r="C26"/>
      <c r="D26"/>
    </row>
  </sheetData>
  <sheetProtection sheet="1"/>
  <mergeCells count="2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  <mergeCell ref="B15:D15"/>
    <mergeCell ref="A17:D17"/>
    <mergeCell ref="B18:D18"/>
    <mergeCell ref="A20:D20"/>
    <mergeCell ref="B21:D21"/>
    <mergeCell ref="B22:D22"/>
    <mergeCell ref="B23:D23"/>
    <mergeCell ref="B24:D24"/>
    <mergeCell ref="A26:D2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2026-09-15T16:22:06Z</dcterms:created>
  <dc:title>PIÈCE DE BŒUF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2026-09-15T16:22:06Z</dcterms:modified>
  <cp:revision>1</cp:revision>
</cp:coreProperties>
</file>