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<sst xmlns="http://schemas.openxmlformats.org/spreadsheetml/2006/main" count="129" uniqueCount="129">
  <si>
    <t>Fiche technique</t>
  </si>
  <si>
    <t>Nom</t>
  </si>
  <si>
    <t>GOULASCH DE BŒUF</t>
  </si>
  <si>
    <t>Code</t>
  </si>
  <si>
    <t>GRO_CDC_134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</si>
  <si>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</si>
  <si>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</si>
  <si>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</si>
  <si>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</si>
  <si>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</si>
  <si>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</si>
  <si>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</si>
  <si>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</si>
  <si>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</si>
  <si>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</si>
  <si>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</si>
  <si>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</si>
  <si>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</si>
  <si>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</si>
  <si>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</si>
  <si>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</si>
  <si>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</si>
  <si>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</si>
  <si>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</si>
  <si>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</si>
  <si>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</si>
  <si>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</si>
  <si>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</si>
  <si>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</si>
  <si>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</si>
  <si>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</si>
  <si>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</si>
  <si>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</si>
  <si>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</si>
  <si>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</si>
  <si>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CONS-TOMATE-CUB</t>
  </si>
  <si>
    <t>Tomates concassées en dés (boîte)</t>
  </si>
  <si>
    <t>Conserves de légumes</t>
  </si>
  <si>
    <t>00000061</t>
  </si>
  <si>
    <t>EAU</t>
  </si>
  <si>
    <t>Matières diverses (à trier)</t>
  </si>
  <si>
    <t>lt</t>
  </si>
  <si>
    <t>EPI-PAPRIKA-DOUX</t>
  </si>
  <si>
    <t>Paprika doux</t>
  </si>
  <si>
    <t>Épices en poudre et graines</t>
  </si>
  <si>
    <t>EPI-PIMENT-CAYE</t>
  </si>
  <si>
    <t>Piment de Cayenne</t>
  </si>
  <si>
    <t>EPI-POIVRE-NOIR</t>
  </si>
  <si>
    <t>Poivre noir moulu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</si>
  <si>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</si>
  <si>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</si>
  <si>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</si>
  <si>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</si>
  <si>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</si>
  <si>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</si>
  <si>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00002259</t>
  </si>
  <si>
    <t>POMMES de TERRE  CUITES A COEUR SOUS VIDE PASTEURISÉES NON STÉRILISÉES. sans conservateur -ni additifs-ni allergènes</t>
  </si>
  <si>
    <t>Légumes 4ème gamme (prêts emploi)</t>
  </si>
  <si>
    <t>RNM26560123</t>
  </si>
  <si>
    <t>POMME DE TERRE basique div.var.cons France lavée cat.I 40-70mm sac 10kg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</si>
  <si>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</si>
  <si>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</si>
  <si>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</si>
  <si>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</si>
  <si>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</si>
  <si>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</si>
  <si>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</si>
  <si>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</si>
  <si>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</si>
  <si>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</si>
  <si>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</si>
  <si>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</si>
  <si>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RNM57228224</t>
  </si>
  <si>
    <t>BOEUF vache (coeur de rumsteck) prêt à découper U.E. sous-vide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</si>
  <si>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</si>
  <si>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</si>
  <si>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</si>
  <si>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</si>
  <si>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</si>
  <si>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</si>
  <si>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</si>
  <si>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</si>
  <si>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BOEUF vache (coeur de rumsteck) prêt à découper U.E. sous-vide</t>
  </si>
  <si>
    <t>matiere</t>
  </si>
  <si>
    <t xml:space="preserve">    ↳ Oignons émincés 4G</t>
  </si>
  <si>
    <t xml:space="preserve">    ↳ Poivrons verts rouges en lanières surgelés</t>
  </si>
  <si>
    <t xml:space="preserve">    ↳ Ail haché IQF</t>
  </si>
  <si>
    <t xml:space="preserve">    ↳ Poivre noir moulu</t>
  </si>
  <si>
    <t xml:space="preserve">    ↳ Sel fin de cuisine</t>
  </si>
  <si>
    <t xml:space="preserve">    ↳ Piment de Cayenne</t>
  </si>
  <si>
    <t xml:space="preserve">    ↳ Huile de tournesol raffinée vrac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</si>
  <si>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</si>
  <si>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</si>
  <si>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</si>
  <si>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</si>
  <si>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POMME DE TERRE basique div.var.cons France lavée cat.I 40-70mm sac 10kg</t>
  </si>
  <si>
    <t xml:space="preserve">    ↳ Concentré de tomate double</t>
  </si>
  <si>
    <t xml:space="preserve">    ↳ Tomates concassées en dés (boîte)</t>
  </si>
  <si>
    <t xml:space="preserve">    ↳ Paprika doux</t>
  </si>
  <si>
    <t xml:space="preserve">    ↳ POMMES de TERRE  CUITES A COEUR SOUS VIDE PASTEURISÉES NON STÉRILISÉES. sans conservateur -ni additifs-ni allergènes</t>
  </si>
  <si>
    <t>Recette</t>
  </si>
  <si>
    <t>#</t>
  </si>
  <si>
    <t>Verbe</t>
  </si>
  <si>
    <t>Étape</t>
  </si>
  <si>
    <t>Précision technique</t>
  </si>
  <si>
    <t>Durée</t>
  </si>
  <si>
    <t>METTRE EN PLACE</t>
  </si>
  <si>
    <t>Mise en place du poste de travail S - Contrôler les D.L.C.,peser les denrées,sélectionner. - Désinfecter le matériel et le poste de travail.</t>
  </si>
  <si>
    <t>ÉGOUTTER</t>
  </si>
  <si>
    <t>58 min (cuisson)</t>
  </si>
  <si>
    <t>SAUTER</t>
  </si>
  <si>
    <t>116 min (repos)</t>
  </si>
  <si>
    <t>CUIRE</t>
  </si>
  <si>
    <t>4 min (cuisson)</t>
  </si>
  <si>
    <t>80 min (cuisson)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</si>
  <si>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</si>
  <si>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</si>
  <si>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</si>
  <si>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</si>
  <si>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GOULASCH DE BŒUF</t>
  </si>
  <si>
    <t>GOULASCH DE BŒUF  GRO_CDC_134</t>
  </si>
  <si>
    <t>1.</t>
  </si>
  <si>
    <t>2.</t>
  </si>
  <si>
    <t>3.</t>
  </si>
  <si>
    <t>4.</t>
  </si>
  <si>
    <t>5.</t>
  </si>
  <si>
    <t>6.</t>
  </si>
  <si>
    <t>7.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</si>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</sst>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266.97465</v>
      </c>
    </row>
    <row r="12">
      <c r="A12" t="s" s="3">
        <v>16</v>
      </c>
      <c r="B12" s="4">
        <v>2.6697465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266.97465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0.8</v>
      </c>
      <c r="E7" s="11">
        <f>D7*$B$2</f>
        <v>0.8</v>
      </c>
      <c r="F7" t="s">
        <v>34</v>
      </c>
      <c r="G7" s="4">
        <f>E7*2.8</f>
        <v>2.24</v>
      </c>
    </row>
    <row r="8">
      <c r="A8" t="s">
        <v>35</v>
      </c>
      <c r="B8" t="s">
        <v>36</v>
      </c>
      <c r="C8" t="s">
        <v>37</v>
      </c>
      <c r="D8" s="9">
        <v>10</v>
      </c>
      <c r="E8" s="11">
        <f>D8*$B$2</f>
        <v>10</v>
      </c>
      <c r="F8" t="s">
        <v>34</v>
      </c>
      <c r="G8" s="4">
        <f>E8*1.15</f>
        <v>11.5</v>
      </c>
    </row>
    <row r="9">
      <c r="A9" t="s" s="12">
        <v>38</v>
      </c>
      <c r="B9" t="s">
        <v>39</v>
      </c>
      <c r="C9" t="s">
        <v>40</v>
      </c>
      <c r="D9" s="9">
        <v>37.05</v>
      </c>
      <c r="E9" s="11">
        <f>D9*$B$2</f>
        <v>37.05</v>
      </c>
      <c r="F9" t="s">
        <v>41</v>
      </c>
      <c r="G9" s="4">
        <f>E9*0.003</f>
        <v>0.11115</v>
      </c>
    </row>
    <row r="10">
      <c r="A10" t="s">
        <v>42</v>
      </c>
      <c r="B10" t="s">
        <v>43</v>
      </c>
      <c r="C10" t="s">
        <v>44</v>
      </c>
      <c r="D10" s="9">
        <v>0.2</v>
      </c>
      <c r="E10" s="11">
        <f>D10*$B$2</f>
        <v>0.2</v>
      </c>
      <c r="F10" t="s">
        <v>34</v>
      </c>
      <c r="G10" s="4">
        <f>E10*6.8</f>
        <v>1.36</v>
      </c>
    </row>
    <row r="11">
      <c r="A11" t="s">
        <v>45</v>
      </c>
      <c r="B11" t="s">
        <v>46</v>
      </c>
      <c r="C11" t="s">
        <v>44</v>
      </c>
      <c r="D11" s="9">
        <v>0.015</v>
      </c>
      <c r="E11" s="11">
        <f>D11*$B$2</f>
        <v>0.015</v>
      </c>
      <c r="F11" t="s">
        <v>34</v>
      </c>
      <c r="G11" s="4">
        <f>E11*9.8</f>
        <v>0.147</v>
      </c>
    </row>
    <row r="12">
      <c r="A12" t="s">
        <v>47</v>
      </c>
      <c r="B12" t="s">
        <v>48</v>
      </c>
      <c r="C12" t="s">
        <v>44</v>
      </c>
      <c r="D12" s="9">
        <v>0.015</v>
      </c>
      <c r="E12" s="11">
        <f>D12*$B$2</f>
        <v>0.015</v>
      </c>
      <c r="F12" t="s">
        <v>34</v>
      </c>
      <c r="G12" s="4">
        <f>E12*12.5</f>
        <v>0.1875</v>
      </c>
    </row>
    <row r="13">
      <c r="A13" t="s">
        <v>49</v>
      </c>
      <c r="B13" t="s">
        <v>50</v>
      </c>
      <c r="C13" t="s">
        <v>51</v>
      </c>
      <c r="D13" s="9">
        <v>0.95</v>
      </c>
      <c r="E13" s="11">
        <f>D13*$B$2</f>
        <v>0.95</v>
      </c>
      <c r="F13" t="s">
        <v>34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1</v>
      </c>
      <c r="E14" s="11">
        <f>D14*$B$2</f>
        <v>1</v>
      </c>
      <c r="F14" t="s">
        <v>41</v>
      </c>
      <c r="G14" s="4">
        <f>E14*1.05</f>
        <v>1.05</v>
      </c>
    </row>
    <row r="15">
      <c r="A15" t="s" s="12">
        <v>55</v>
      </c>
      <c r="B15" t="s">
        <v>56</v>
      </c>
      <c r="C15" t="s">
        <v>57</v>
      </c>
      <c r="D15" s="9">
        <v>25</v>
      </c>
      <c r="E15" s="11">
        <f>D15*$B$2</f>
        <v>25</v>
      </c>
      <c r="F15" t="s">
        <v>24</v>
      </c>
      <c r="G15" s="4">
        <f>E15*0</f>
        <v>0</v>
      </c>
    </row>
    <row r="16">
      <c r="A16" t="s">
        <v>58</v>
      </c>
      <c r="B16" t="s">
        <v>59</v>
      </c>
      <c r="C16" t="s">
        <v>60</v>
      </c>
      <c r="D16" s="9">
        <v>6</v>
      </c>
      <c r="E16" s="11">
        <f>D16*$B$2</f>
        <v>6</v>
      </c>
      <c r="F16" t="s">
        <v>34</v>
      </c>
      <c r="G16" s="4">
        <f>E16*0.35</f>
        <v>2.1</v>
      </c>
    </row>
    <row r="17">
      <c r="A17" t="s">
        <v>61</v>
      </c>
      <c r="B17" t="s">
        <v>62</v>
      </c>
      <c r="C17" t="s">
        <v>63</v>
      </c>
      <c r="D17" s="9">
        <v>6</v>
      </c>
      <c r="E17" s="11">
        <f>D17*$B$2</f>
        <v>6</v>
      </c>
      <c r="F17" t="s">
        <v>34</v>
      </c>
      <c r="G17" s="4">
        <f>E17*4.32</f>
        <v>25.92</v>
      </c>
    </row>
    <row r="18">
      <c r="A18" t="s">
        <v>64</v>
      </c>
      <c r="B18" t="s">
        <v>65</v>
      </c>
      <c r="C18" t="s">
        <v>66</v>
      </c>
      <c r="D18" s="9">
        <v>0.3</v>
      </c>
      <c r="E18" s="11">
        <f>D18*$B$2</f>
        <v>0.3</v>
      </c>
      <c r="F18" t="s">
        <v>34</v>
      </c>
      <c r="G18" s="4">
        <f>E18*0.35</f>
        <v>0.105</v>
      </c>
    </row>
    <row r="19">
      <c r="A19" t="s">
        <v>67</v>
      </c>
      <c r="B19" t="s">
        <v>68</v>
      </c>
      <c r="C19" t="s">
        <v>69</v>
      </c>
      <c r="D19" s="9">
        <v>0.4</v>
      </c>
      <c r="E19" s="11">
        <f>D19*$B$2</f>
        <v>0.4</v>
      </c>
      <c r="F19" t="s">
        <v>34</v>
      </c>
      <c r="G19" s="4">
        <f>E19*9.26</f>
        <v>3.704</v>
      </c>
    </row>
    <row r="20">
      <c r="A20" t="s">
        <v>70</v>
      </c>
      <c r="B20" t="s">
        <v>71</v>
      </c>
      <c r="C20" t="s">
        <v>69</v>
      </c>
      <c r="D20" s="9">
        <v>7.5</v>
      </c>
      <c r="E20" s="11">
        <f>D20*$B$2</f>
        <v>7.5</v>
      </c>
      <c r="F20" t="s">
        <v>34</v>
      </c>
      <c r="G20" s="4">
        <f>E20*4.18</f>
        <v>31.35</v>
      </c>
    </row>
    <row r="21">
      <c r="A21" t="s">
        <v>72</v>
      </c>
      <c r="B21" t="s">
        <v>73</v>
      </c>
      <c r="C21" t="s">
        <v>74</v>
      </c>
      <c r="D21" s="9">
        <v>16</v>
      </c>
      <c r="E21" s="11">
        <f>D21*$B$2</f>
        <v>16</v>
      </c>
      <c r="F21" t="s">
        <v>34</v>
      </c>
      <c r="G21" s="4">
        <f>E21*11.7</f>
        <v>187.2</v>
      </c>
    </row>
    <row r="22">
      <c r="A22"/>
      <c r="B22"/>
      <c r="C22"/>
      <c r="D22"/>
      <c r="E22"/>
      <c r="F22" t="s" s="3">
        <v>75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80</v>
      </c>
      <c r="D2" s="11">
        <v>100</v>
      </c>
      <c r="E2" t="s">
        <v>24</v>
      </c>
      <c r="F2" t="s">
        <v>81</v>
      </c>
    </row>
    <row r="3">
      <c r="A3">
        <v>1</v>
      </c>
      <c r="B3" t="s">
        <v>82</v>
      </c>
      <c r="C3" t="s">
        <v>83</v>
      </c>
      <c r="D3" s="11">
        <v>16</v>
      </c>
      <c r="E3" t="s">
        <v>34</v>
      </c>
      <c r="F3" t="s">
        <v>74</v>
      </c>
    </row>
    <row r="4">
      <c r="A4">
        <v>1</v>
      </c>
      <c r="B4" t="s">
        <v>84</v>
      </c>
      <c r="C4" t="s">
        <v>83</v>
      </c>
      <c r="D4" s="11">
        <v>6</v>
      </c>
      <c r="E4" t="s">
        <v>34</v>
      </c>
      <c r="F4" t="s">
        <v>63</v>
      </c>
    </row>
    <row r="5">
      <c r="A5">
        <v>1</v>
      </c>
      <c r="B5" t="s">
        <v>85</v>
      </c>
      <c r="C5" t="s">
        <v>83</v>
      </c>
      <c r="D5" s="11">
        <v>7.5</v>
      </c>
      <c r="E5" t="s">
        <v>34</v>
      </c>
      <c r="F5" t="s">
        <v>69</v>
      </c>
    </row>
    <row r="6">
      <c r="A6">
        <v>1</v>
      </c>
      <c r="B6" t="s">
        <v>86</v>
      </c>
      <c r="C6" t="s">
        <v>83</v>
      </c>
      <c r="D6" s="11">
        <v>0.4</v>
      </c>
      <c r="E6" t="s">
        <v>34</v>
      </c>
      <c r="F6" t="s">
        <v>69</v>
      </c>
    </row>
    <row r="7">
      <c r="A7">
        <v>1</v>
      </c>
      <c r="B7" t="s">
        <v>87</v>
      </c>
      <c r="C7" t="s">
        <v>83</v>
      </c>
      <c r="D7" s="11">
        <v>0.015</v>
      </c>
      <c r="E7" t="s">
        <v>34</v>
      </c>
      <c r="F7" t="s">
        <v>44</v>
      </c>
    </row>
    <row r="8">
      <c r="A8">
        <v>1</v>
      </c>
      <c r="B8" t="s">
        <v>88</v>
      </c>
      <c r="C8" t="s">
        <v>83</v>
      </c>
      <c r="D8" s="11">
        <v>0.3</v>
      </c>
      <c r="E8" t="s">
        <v>34</v>
      </c>
      <c r="F8" t="s">
        <v>66</v>
      </c>
    </row>
    <row r="9">
      <c r="A9">
        <v>1</v>
      </c>
      <c r="B9" t="s">
        <v>89</v>
      </c>
      <c r="C9" t="s">
        <v>83</v>
      </c>
      <c r="D9" s="11">
        <v>0.015</v>
      </c>
      <c r="E9" t="s">
        <v>34</v>
      </c>
      <c r="F9" t="s">
        <v>44</v>
      </c>
    </row>
    <row r="10">
      <c r="A10">
        <v>1</v>
      </c>
      <c r="B10" t="s">
        <v>90</v>
      </c>
      <c r="C10" t="s">
        <v>83</v>
      </c>
      <c r="D10" s="11">
        <v>1</v>
      </c>
      <c r="E10" t="s">
        <v>41</v>
      </c>
      <c r="F10" t="s">
        <v>54</v>
      </c>
    </row>
    <row r="11">
      <c r="A11">
        <v>1</v>
      </c>
      <c r="B11" t="s">
        <v>91</v>
      </c>
      <c r="C11" t="s">
        <v>80</v>
      </c>
      <c r="D11" s="11">
        <v>38</v>
      </c>
      <c r="E11" t="s">
        <v>41</v>
      </c>
      <c r="F11" t="s">
        <v>92</v>
      </c>
    </row>
    <row r="12">
      <c r="A12">
        <v>2</v>
      </c>
      <c r="B12" t="s">
        <v>93</v>
      </c>
      <c r="C12" t="s">
        <v>83</v>
      </c>
      <c r="D12" s="11">
        <v>37.05</v>
      </c>
      <c r="E12" t="s">
        <v>41</v>
      </c>
      <c r="F12" t="s">
        <v>40</v>
      </c>
    </row>
    <row r="13">
      <c r="A13">
        <v>2</v>
      </c>
      <c r="B13" t="s">
        <v>94</v>
      </c>
      <c r="C13" t="s">
        <v>83</v>
      </c>
      <c r="D13" s="11">
        <v>0.95</v>
      </c>
      <c r="E13" t="s">
        <v>34</v>
      </c>
      <c r="F13" t="s">
        <v>51</v>
      </c>
    </row>
    <row r="14">
      <c r="A14">
        <v>1</v>
      </c>
      <c r="B14" t="s">
        <v>95</v>
      </c>
      <c r="C14" t="s">
        <v>83</v>
      </c>
      <c r="D14" s="11">
        <v>6</v>
      </c>
      <c r="E14" t="s">
        <v>34</v>
      </c>
      <c r="F14" t="s">
        <v>60</v>
      </c>
    </row>
    <row r="15">
      <c r="A15">
        <v>1</v>
      </c>
      <c r="B15" t="s">
        <v>96</v>
      </c>
      <c r="C15" t="s">
        <v>83</v>
      </c>
      <c r="D15" s="11">
        <v>0.8</v>
      </c>
      <c r="E15" t="s">
        <v>34</v>
      </c>
      <c r="F15" t="s">
        <v>33</v>
      </c>
    </row>
    <row r="16">
      <c r="A16">
        <v>1</v>
      </c>
      <c r="B16" t="s">
        <v>97</v>
      </c>
      <c r="C16" t="s">
        <v>83</v>
      </c>
      <c r="D16" s="11">
        <v>10</v>
      </c>
      <c r="E16" t="s">
        <v>34</v>
      </c>
      <c r="F16" t="s">
        <v>37</v>
      </c>
    </row>
    <row r="17">
      <c r="A17">
        <v>1</v>
      </c>
      <c r="B17" t="s">
        <v>98</v>
      </c>
      <c r="C17" t="s">
        <v>83</v>
      </c>
      <c r="D17" s="11">
        <v>0.2</v>
      </c>
      <c r="E17" t="s">
        <v>34</v>
      </c>
      <c r="F17" t="s">
        <v>44</v>
      </c>
    </row>
    <row r="18">
      <c r="A18">
        <v>1</v>
      </c>
      <c r="B18" t="s">
        <v>99</v>
      </c>
      <c r="C18" t="s">
        <v>83</v>
      </c>
      <c r="D18" s="11">
        <v>25</v>
      </c>
      <c r="E18" t="s">
        <v>34</v>
      </c>
      <c r="F18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100</v>
      </c>
      <c r="B1" t="s" s="2">
        <v>101</v>
      </c>
      <c r="C1" t="s" s="2">
        <v>102</v>
      </c>
      <c r="D1" t="s" s="2">
        <v>103</v>
      </c>
      <c r="E1" t="s" s="2">
        <v>104</v>
      </c>
      <c r="F1" t="s" s="2">
        <v>105</v>
      </c>
    </row>
    <row r="2">
      <c r="A2" t="s">
        <v>2</v>
      </c>
      <c r="B2">
        <v>1</v>
      </c>
      <c r="C2" t="s">
        <v>106</v>
      </c>
      <c r="D2" t="s" s="14">
        <v>107</v>
      </c>
      <c r="E2" t="s" s="14"/>
      <c r="F2"/>
    </row>
    <row r="3">
      <c r="A3" t="s">
        <v>2</v>
      </c>
      <c r="B3">
        <v>2</v>
      </c>
      <c r="C3" t="s">
        <v>108</v>
      </c>
      <c r="D3" t="inlineStr" s="14">
        <is>
          <t>Préparations préliminaires - La veille,égoutter les morceaux de viande dans un bac GN 2/1 en polycarbonate muni d’une grille égouttoir.Mettre un couvercle,indiquer la traçabilité et stocker au froid. - Déconditionner les poivrons,les oignons et l’ail suivant la procédure.Réserver au froid. - Déconditionner les tomates concassées,concentrées et appertisées suivant la procég dure. - Éplucher,laver et désinfecter les pommes de terre.Réserver au froid. - Dans un rondeau,réaliser les 38 litres de fond brun de veau clair,à partir de fond L déshydraté,en se reportant aux recommandations du fabricant.</t>
        </is>
      </c>
      <c r="E3" t="s" s="14"/>
      <c r="F3"/>
    </row>
    <row r="4">
      <c r="A4" t="s">
        <v>2</v>
      </c>
      <c r="B4">
        <v>3</v>
      </c>
      <c r="C4"/>
      <c r="D4" t="inlineStr" s="14">
        <is>
          <t>Faire «revenir» la viande - Préchauffer le four sur la position chaleur sèche à +200 °C. - Étaler la viande sur 6 bacs GN 1/1 H 45 perforés. - Étager les bacs sur l’échelle de cuisson.Mettre dans le bas de l’échelle un bac pour récupérer les matières grasses carbonisées. Enfourner et saisir la viande pendant 10minutes environ.</t>
        </is>
      </c>
      <c r="E4" t="s" s="14"/>
      <c r="F4" t="s">
        <v>109</v>
      </c>
    </row>
    <row r="5">
      <c r="A5" t="s">
        <v>2</v>
      </c>
      <c r="B5">
        <v>4</v>
      </c>
      <c r="C5" t="s">
        <v>110</v>
      </c>
      <c r="D5" t="inlineStr" s="14">
        <is>
          <t>Marquer la cuisson du goulash - Dans la sauteuse,faire suer à l’huile les oignons émincés et les poivrons sans coloration. Égoutter l’huile de cuisson des légumes dans 1 bac GN 1/1 H 65 perforé doublé d’un bac plein. - Dans la sauteuse,déposer la viande saisie au four,le paprika en poudre,l’ail haché,la tomate concentrée,la tomate concassée,les 5 kg de pommes de terre taillées grossièrement en cubes,les herbes de Provence et l’assaisonnement.Mélanger l’ensemble des éléments à l’écumoire. - Mouiller avec 18 litres de fond brun clair. - Porter à ébullition,écumer,poser la sonde au cœur d’un morceau de viande. - Réduire la source de chaleur.Cuire à couvert pendant environ 2 h / 2 h 30. - Au terme de la cuisson,atteindre + 95 / 97 °C au cœur de la viande.Vérifier la cuisson. - Contrôler la consistance de la sauce.Compenser l’évaporation par l’ajout de fond brun clair. - Dégraisser la surface du goulash et remuer délicatement à l’aide d’une écumoire pour lier l’ensemble des éléments. - Décanter le goulash dans 4 bacs GN de service H 65.Respecter la procédure de fin de cuisson - Stocker en armoire chaude à + 63 °C en attente de consommation. Pour la cuisson au four : - Répartir équitablement tous les éléments dans les 4 bacs GN 1/1 H 100 de cuisson, piquer la sonde de cuisson dans un morceau de viande,couvrir et cuire au four mixte à + 160 °C pendant 2 h / 2 h 30.Au terme de la cuisson atteindre + 95 / 97 °C au cœur du morceau. - À la sortie du four,dégraisser et agiter les bacs d’un mouvement circulaire pour lier l’ensemble des éléments.Dégraisser et dépouiller la surface de cuisson du goulasch.</t>
        </is>
      </c>
      <c r="E5" t="s" s="14"/>
      <c r="F5" t="s">
        <v>111</v>
      </c>
    </row>
    <row r="6">
      <c r="A6" t="s">
        <v>2</v>
      </c>
      <c r="B6">
        <v>5</v>
      </c>
      <c r="C6" t="s">
        <v>112</v>
      </c>
      <c r="D6" t="inlineStr" s="14">
        <is>
          <t>Cuire les poivrons pour le décor - En bac perforé,cuire 4 minutes à la vapeur les 2,5 kg de poivrons en lanières.Réserver. s Décorer les bacs de service avec les poivrons en lanières.</t>
        </is>
      </c>
      <c r="E6" t="s" s="14"/>
      <c r="F6" t="s">
        <v>113</v>
      </c>
    </row>
    <row r="7">
      <c r="A7" t="s">
        <v>2</v>
      </c>
      <c r="B7">
        <v>6</v>
      </c>
      <c r="C7" t="s">
        <v>112</v>
      </c>
      <c r="D7" t="inlineStr" s="14">
        <is>
          <t>Cuire les pommes de terre - Répartir les pommes de terre dans 10 bacs GN 1/1 H 65 pleins. - Mouiller chaque bac avec 2 litres de fond brun de veau clair tomaté. - Cuire à four mixte à + 170 °C pendant 35 minutes environ.Contrôler la cuisson.</t>
        </is>
      </c>
      <c r="E7" t="s" s="14"/>
      <c r="F7" t="s">
        <v>114</v>
      </c>
    </row>
    <row r="8">
      <c r="A8" t="s">
        <v>2</v>
      </c>
      <c r="B8">
        <v>7</v>
      </c>
      <c r="C8" t="s">
        <v>115</v>
      </c>
      <c r="D8" t="inlineStr" s="14">
        <is>
          <t>Dresser - Servir les morceaux de goulash accompagnés de pommes de terre cuites dans les fonds de cuisson et décorés de lanières de poivron. - On peut prélever 4 litres de fond de cuisson,le passer au chinois et le corser en piment pour napper au départ du plat.</t>
        </is>
      </c>
      <c r="E8" t="s" s="14"/>
      <c r="F8"/>
    </row>
    <row r="9">
      <c r="A9" t="s">
        <v>116</v>
      </c>
      <c r="B9">
        <v>1</v>
      </c>
      <c r="C9" t="s">
        <v>117</v>
      </c>
      <c r="D9" t="s" s="14">
        <v>118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119</v>
      </c>
      <c r="B1"/>
      <c r="C1"/>
      <c r="D1"/>
    </row>
    <row r="2">
      <c r="A2" t="str" s="15">
        <f>"GRO_CDC_134 · GRO.VIANDES · référence : "&amp;Besoins!B3&amp;" "&amp;Besoins!C3&amp;" · multiplicateur réglable sur la feuille ""Besoins"""</f>
        <v>GRO_CDC_134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120</v>
      </c>
      <c r="B4"/>
      <c r="C4"/>
      <c r="D4"/>
    </row>
    <row r="5">
      <c r="A5" t="s" s="17">
        <v>121</v>
      </c>
      <c r="B5" t="str" s="14">
        <f>"[METTRE EN PLACE] "&amp;Procedure!D2</f>
        <v>[METTRE EN PLACE] Mise en place du poste de travail S - Contrôler les D.L.C.,peser les denrées,sélectionner. - Désinfecter le matériel et le poste de travail.</v>
      </c>
      <c r="C5"/>
      <c r="D5"/>
    </row>
    <row r="6">
      <c r="A6" t="s" s="17">
        <v>122</v>
      </c>
      <c r="B6" t="str" s="14">
        <f>"[ÉGOUTTER] "&amp;Procedure!D3</f>
        <v>[ÉGOUTTER] Préparations préliminaires - La veille,égoutter les morceaux de viande dans un bac GN 2/1 en polycarbonate muni d’une grille égouttoir.Mettre un couvercle,indiquer la traçabilité et stocker au froid. - Déconditionner les poivrons,les oignons et l’ail suivant la procédure.Réserver au froid. - Déconditionner les tomates concassées,concentrées et appertisées suivant la procég dure. - Éplucher,laver et désinfecter les pommes de terre.Réserver au froid. - Dans un rondeau,réaliser les 38 litres de fond brun de veau clair,à partir de fond L déshydraté,en se reportant aux recommandations du fabricant.</v>
      </c>
      <c r="C6"/>
      <c r="D6"/>
    </row>
    <row r="7">
      <c r="A7" t="s" s="17">
        <v>123</v>
      </c>
      <c r="B7" t="str" s="14">
        <f>Procedure!D4</f>
        <v>Faire «revenir» la viande - Préchauffer le four sur la position chaleur sèche à +200 °C. - Étaler la viande sur 6 bacs GN 1/1 H 45 perforés. - Étager les bacs sur l’échelle de cuisson.Mettre dans le bas de l’échelle un bac pour récupérer les matières grasses carbonisées. Enfourner et saisir la viande pendant 10minutes environ.</v>
      </c>
      <c r="C7"/>
      <c r="D7"/>
    </row>
    <row r="8">
      <c r="A8" t="s" s="17">
        <v>124</v>
      </c>
      <c r="B8" t="str" s="14">
        <f>"[SAUTER] "&amp;Procedure!D5</f>
        <v>[SAUTER] Marquer la cuisson du goulash - Dans la sauteuse,faire suer à l’huile les oignons émincés et les poivrons sans coloration. Égoutter l’huile de cuisson des légumes dans 1 bac GN 1/1 H 65 perforé doublé d’un bac plein. - Dans la sauteuse,déposer la viande saisie au four,le paprika en poudre,l’ail haché,la tomate concentrée,la tomate concassée,les 5 kg de pommes de terre taillées grossièrement en cubes,les herbes de Provence et l’assaisonnement.Mélanger l’ensemble des éléments à l’écumoire. - Mouiller avec 18 litres de fond brun clair. - Porter à ébullition,écumer,poser la sonde au cœur d’un morceau de viande. - Réduire la source de chaleur.Cuire à couvert pendant environ 2 h / 2 h 30. - Au terme de la cuisson,atteindre + 95 / 97 °C au cœur de la viande.Vérifier la cuisson. - Contrôler la consistance de la sauce.Compenser l’évaporation par l’ajout de fond brun clair. - Dégraisser la surface du goulash et remuer délicatement à l’aide d’une écumoire pour lier l’ensemble des éléments. - Décanter le goulash dans 4 bacs GN de service H 65.Respecter la procédure de fin de cuisson - Stocker en armoire chaude à + 63 °C en attente de consommation. Pour la cuisson au four : - Répartir équitablement tous les éléments dans les 4 bacs GN 1/1 H 100 de cuisson, piquer la sonde de cuisson dans un morceau de viande,couvrir et cuire au four mixte à + 160 °C pendant 2 h / 2 h 30.Au terme de la cuisson atteindre + 95 / 97 °C au cœur du morceau. - À la sortie du four,dégraisser et agiter les bacs d’un mouvement circulaire pour lier l’ensemble des éléments.Dégraisser et dépouiller la surface de cuisson du goulasch.</v>
      </c>
      <c r="C8"/>
      <c r="D8"/>
    </row>
    <row r="9">
      <c r="A9" t="s" s="17">
        <v>125</v>
      </c>
      <c r="B9" t="str" s="14">
        <f>"[CUIRE] "&amp;Procedure!D6</f>
        <v>[CUIRE] Cuire les poivrons pour le décor - En bac perforé,cuire 4 minutes à la vapeur les 2,5 kg de poivrons en lanières.Réserver. s Décorer les bacs de service avec les poivrons en lanières.</v>
      </c>
      <c r="C9"/>
      <c r="D9"/>
    </row>
    <row r="10">
      <c r="A10" t="s" s="17">
        <v>126</v>
      </c>
      <c r="B10" t="str" s="14">
        <f>"[CUIRE] "&amp;Procedure!D7</f>
        <v>[CUIRE] Cuire les pommes de terre - Répartir les pommes de terre dans 10 bacs GN 1/1 H 65 pleins. - Mouiller chaque bac avec 2 litres de fond brun de veau clair tomaté. - Cuire à four mixte à + 170 °C pendant 35 minutes environ.Contrôler la cuisson.</v>
      </c>
      <c r="C10"/>
      <c r="D10"/>
    </row>
    <row r="11">
      <c r="A11" t="s" s="17">
        <v>127</v>
      </c>
      <c r="B11" t="str" s="14">
        <f>"[DRESSER] "&amp;Procedure!D8</f>
        <v>[DRESSER] Dresser - Servir les morceaux de goulash accompagnés de pommes de terre cuites dans les fonds de cuisson et décorés de lanières de poivron. - On peut prélever 4 litres de fond de cuisson,le passer au chinois et le corser en piment pour napper au départ du plat.</v>
      </c>
      <c r="C11"/>
      <c r="D11"/>
    </row>
    <row r="12">
      <c r="A12"/>
      <c r="B12"/>
      <c r="C12"/>
      <c r="D12"/>
    </row>
    <row r="13">
      <c r="A13" t="s" s="16">
        <v>128</v>
      </c>
      <c r="B13"/>
      <c r="C13"/>
      <c r="D13"/>
    </row>
    <row r="14">
      <c r="A14" t="s" s="17">
        <v>121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2026-09-15T11:56:23Z</dcterms:created>
  <dc:title>GOULASCH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2026-09-15T11:56:23Z</dcterms:modified>
  <cp:revision>1</cp:revision>
</cp:coreProperties>
</file>