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<sst xmlns="http://schemas.openxmlformats.org/spreadsheetml/2006/main" count="133" uniqueCount="133">
  <si>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</si>
  <si>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</si>
  <si>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CARBONADE FLAMANDE</t>
  </si>
  <si>
    <t>Code</t>
  </si>
  <si>
    <t>GRO_CDC_131</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</si>
  <si>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</si>
  <si>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</si>
  <si>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</si>
  <si>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</si>
  <si>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</si>
  <si>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</si>
  <si>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</si>
  <si>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</si>
  <si>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</si>
  <si>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</si>
  <si>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</si>
  <si>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</si>
  <si>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</si>
  <si>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</si>
  <si>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</si>
  <si>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</si>
  <si>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</si>
  <si>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</si>
  <si>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</si>
  <si>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</si>
  <si>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</si>
  <si>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</si>
  <si>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</si>
  <si>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</si>
  <si>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</si>
  <si>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</si>
  <si>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</si>
  <si>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</si>
  <si>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</si>
  <si>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</si>
  <si>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</si>
  <si>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BIERE-BLONDE</t>
  </si>
  <si>
    <t>Bière blonde de cuisson (33cl)</t>
  </si>
  <si>
    <t>Vins et bières de cuisson</t>
  </si>
  <si>
    <t>lt</t>
  </si>
  <si>
    <t>00000061</t>
  </si>
  <si>
    <t>EAU</t>
  </si>
  <si>
    <t>Matières diverses (à trier)</t>
  </si>
  <si>
    <t>RNME101411</t>
  </si>
  <si>
    <t>Moutarde de Dijon seau 5kg</t>
  </si>
  <si>
    <t>Assaisonnements et corps gras</t>
  </si>
  <si>
    <t>RNME101406</t>
  </si>
  <si>
    <t>Vinaigre vin rouge 6° bouteille 1,5L</t>
  </si>
  <si>
    <t>u</t>
  </si>
  <si>
    <t>RNME101466</t>
  </si>
  <si>
    <t>Sucre poudre sac 1kg</t>
  </si>
  <si>
    <t>Pâtisserie épicerie sucrée</t>
  </si>
  <si>
    <t>FAR-T55</t>
  </si>
  <si>
    <t>Farine de blé T55</t>
  </si>
  <si>
    <t>Farines de blé</t>
  </si>
  <si>
    <t>KNORR-FBLIE-STD</t>
  </si>
  <si>
    <t>Fonds Brun Lié (Knorr Professional)</t>
  </si>
  <si>
    <t>Fonds déshydratés et poudres</t>
  </si>
  <si>
    <t>BEU-DOUX</t>
  </si>
  <si>
    <t>Beurre doux 82% MG plaquette</t>
  </si>
  <si>
    <t>Beurres et margarines</t>
  </si>
  <si>
    <t>RNM4G100918</t>
  </si>
  <si>
    <t>Oignons émincés 4G</t>
  </si>
  <si>
    <t>Légumes 4ème et 5ème gamme</t>
  </si>
  <si>
    <t>SUC-CASSO</t>
  </si>
  <si>
    <t>Cassonade brune</t>
  </si>
  <si>
    <t>Sucres et édulcorants</t>
  </si>
  <si>
    <t>RNMS00786</t>
  </si>
  <si>
    <t>Petits oignons blancs surgelés</t>
  </si>
  <si>
    <t>Pommes de terre surgelées</t>
  </si>
  <si>
    <t>RNM0580162</t>
  </si>
  <si>
    <t>BOEUF vache (basse côte) semi-paré U.E. sous-vide</t>
  </si>
  <si>
    <t>Porc frais</t>
  </si>
  <si>
    <t>RNM57228224</t>
  </si>
  <si>
    <t>BOEUF vache (coeur de rumsteck) prêt à découper U.E. sous-vide</t>
  </si>
  <si>
    <t>Total</t>
  </si>
  <si>
    <t>Niveau</t>
  </si>
  <si>
    <t>Composant</t>
  </si>
  <si>
    <t>Type</t>
  </si>
  <si>
    <t>Quantité (pour 100 pc)</t>
  </si>
  <si>
    <t>recette</t>
  </si>
  <si>
    <t>Viandes collectivité</t>
  </si>
  <si>
    <t xml:space="preserve">    ↳ BOEUF vache (basse côte) semi-paré U.E. sous-vide</t>
  </si>
  <si>
    <t>matiere</t>
  </si>
  <si>
    <t xml:space="preserve">    ↳ BOEUF vache (coeur de rumsteck) prêt à découper U.E. sous-vide</t>
  </si>
  <si>
    <t xml:space="preserve">    ↳ Oignons émincés 4G</t>
  </si>
  <si>
    <t xml:space="preserve">    ↳ Petits oignons blancs surgelés</t>
  </si>
  <si>
    <t xml:space="preserve">    ↳ Bière blonde de cuisson (33cl)</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</si>
  <si>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</si>
  <si>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</si>
  <si>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</si>
  <si>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</si>
  <si>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</si>
  <si>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Moutarde de Dijon seau 5kg</t>
  </si>
  <si>
    <t xml:space="preserve">    ↳ GINGEMBRE EN POUDRE</t>
  </si>
  <si>
    <t xml:space="preserve">    ↳ Beurre doux 82% MG plaquette</t>
  </si>
  <si>
    <t xml:space="preserve">    ↳ Sucre poudre sac 1kg</t>
  </si>
  <si>
    <t xml:space="preserve">    ↳ Cassonade brune</t>
  </si>
  <si>
    <t xml:space="preserve">    ↳ Vinaigre vin rouge 6° bouteille 1,5L</t>
  </si>
  <si>
    <t>Recette</t>
  </si>
  <si>
    <t>#</t>
  </si>
  <si>
    <t>Verbe</t>
  </si>
  <si>
    <t>Étape</t>
  </si>
  <si>
    <t>Précision technique</t>
  </si>
  <si>
    <t>Durée</t>
  </si>
  <si>
    <t>METTRE EN PLACE</t>
  </si>
  <si>
    <t>CONFECTIONNER</t>
  </si>
  <si>
    <t>MARINER</t>
  </si>
  <si>
    <t>85 min (cuisson)</t>
  </si>
  <si>
    <t>SAUTER</t>
  </si>
  <si>
    <t>105 min (cuisson)</t>
  </si>
  <si>
    <t>MARQUER</t>
  </si>
  <si>
    <t>113 min (cuisson)</t>
  </si>
  <si>
    <t>DÉCANTER</t>
  </si>
  <si>
    <t>125 min (repos)</t>
  </si>
  <si>
    <t>DRESSER</t>
  </si>
  <si>
    <t>SERVIR</t>
  </si>
  <si>
    <t>Servir - Servir la viande nappée de sauce avec les oignons glacés à brun apparents.</t>
  </si>
  <si>
    <t>Fond brun de veau reconstitue (collectivite)</t>
  </si>
  <si>
    <t>DISSOUDRE</t>
  </si>
  <si>
    <t>Délayer la poudre dans l'eau froide en fouettant, puis porter à ébullition en remuant régulièrement.</t>
  </si>
  <si>
    <t>Fiche technique — CARBONADE FLAMANDE</t>
  </si>
  <si>
    <t>CARBONADE FLAMANDE  GRO_CDC_131</t>
  </si>
  <si>
    <t>1.</t>
  </si>
  <si>
    <t>2.</t>
  </si>
  <si>
    <t>3.</t>
  </si>
  <si>
    <t>4.</t>
  </si>
  <si>
    <t>5.</t>
  </si>
  <si>
    <t>6.</t>
  </si>
  <si>
    <t>7.</t>
  </si>
  <si>
    <t>8.</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</si>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</sst>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388.11885</v>
      </c>
    </row>
    <row r="12">
      <c r="A12" t="s" s="3">
        <v>17</v>
      </c>
      <c r="B12" s="4">
        <v>3.8811885</v>
      </c>
    </row>
    <row r="13">
      <c r="A13"/>
      <c r="B13"/>
    </row>
    <row r="14">
      <c r="A14" t="s" s="5">
        <v>18</v>
      </c>
      <c r="B14" t="s" s="5">
        <v>15</v>
      </c>
    </row>
    <row r="15">
      <c r="A15" t="s" s="5">
        <v>19</v>
      </c>
      <c r="B15" s="6">
        <v>388.11885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v>
      </c>
      <c r="E7" s="11">
        <f>D7*$B$2</f>
        <v>0.01</v>
      </c>
      <c r="F7" t="s">
        <v>35</v>
      </c>
      <c r="G7" s="4">
        <f>E7*30.9875</f>
        <v>0.309875</v>
      </c>
    </row>
    <row r="8">
      <c r="A8" t="s">
        <v>36</v>
      </c>
      <c r="B8" t="s">
        <v>37</v>
      </c>
      <c r="C8" t="s">
        <v>38</v>
      </c>
      <c r="D8" s="9">
        <v>7</v>
      </c>
      <c r="E8" s="11">
        <f>D8*$B$2</f>
        <v>7</v>
      </c>
      <c r="F8" t="s">
        <v>39</v>
      </c>
      <c r="G8" s="4">
        <f>E8*1.8</f>
        <v>12.6</v>
      </c>
    </row>
    <row r="9">
      <c r="A9" t="s" s="12">
        <v>40</v>
      </c>
      <c r="B9" t="s">
        <v>41</v>
      </c>
      <c r="C9" t="s">
        <v>42</v>
      </c>
      <c r="D9" s="9">
        <v>6.825</v>
      </c>
      <c r="E9" s="11">
        <f>D9*$B$2</f>
        <v>6.825</v>
      </c>
      <c r="F9" t="s">
        <v>39</v>
      </c>
      <c r="G9" s="4">
        <f>E9*0.003</f>
        <v>0.020475</v>
      </c>
    </row>
    <row r="10">
      <c r="A10" t="s">
        <v>43</v>
      </c>
      <c r="B10" t="s">
        <v>44</v>
      </c>
      <c r="C10" t="s">
        <v>45</v>
      </c>
      <c r="D10" s="9">
        <v>0.15</v>
      </c>
      <c r="E10" s="11">
        <f>D10*$B$2</f>
        <v>0.15</v>
      </c>
      <c r="F10" t="s">
        <v>35</v>
      </c>
      <c r="G10" s="4">
        <f>E10*3.71</f>
        <v>0.5565</v>
      </c>
    </row>
    <row r="11">
      <c r="A11" t="s">
        <v>46</v>
      </c>
      <c r="B11" t="s">
        <v>47</v>
      </c>
      <c r="C11" t="s">
        <v>45</v>
      </c>
      <c r="D11" s="9">
        <v>0.5</v>
      </c>
      <c r="E11" s="11">
        <f>D11*$B$2</f>
        <v>0.5</v>
      </c>
      <c r="F11" t="s">
        <v>48</v>
      </c>
      <c r="G11" s="4">
        <f>E11*1.79</f>
        <v>0.895</v>
      </c>
    </row>
    <row r="12">
      <c r="A12" t="s">
        <v>49</v>
      </c>
      <c r="B12" t="s">
        <v>50</v>
      </c>
      <c r="C12" t="s">
        <v>51</v>
      </c>
      <c r="D12" s="9">
        <v>0.15</v>
      </c>
      <c r="E12" s="11">
        <f>D12*$B$2</f>
        <v>0.15</v>
      </c>
      <c r="F12" t="s">
        <v>35</v>
      </c>
      <c r="G12" s="4">
        <f>E12*2.7</f>
        <v>0.405</v>
      </c>
    </row>
    <row r="13">
      <c r="A13" t="s">
        <v>52</v>
      </c>
      <c r="B13" t="s">
        <v>53</v>
      </c>
      <c r="C13" t="s">
        <v>54</v>
      </c>
      <c r="D13" s="9">
        <v>0.2</v>
      </c>
      <c r="E13" s="11">
        <f>D13*$B$2</f>
        <v>0.2</v>
      </c>
      <c r="F13" t="s">
        <v>35</v>
      </c>
      <c r="G13" s="4">
        <f>E13*0.56</f>
        <v>0.112</v>
      </c>
    </row>
    <row r="14">
      <c r="A14" t="s">
        <v>55</v>
      </c>
      <c r="B14" t="s">
        <v>56</v>
      </c>
      <c r="C14" t="s">
        <v>57</v>
      </c>
      <c r="D14" s="9">
        <v>0.175</v>
      </c>
      <c r="E14" s="11">
        <f>D14*$B$2</f>
        <v>0.175</v>
      </c>
      <c r="F14" t="s">
        <v>35</v>
      </c>
      <c r="G14" s="4">
        <f>E14*0</f>
        <v>0</v>
      </c>
    </row>
    <row r="15">
      <c r="A15" t="s">
        <v>58</v>
      </c>
      <c r="B15" t="s">
        <v>59</v>
      </c>
      <c r="C15" t="s">
        <v>60</v>
      </c>
      <c r="D15" s="9">
        <v>0.2</v>
      </c>
      <c r="E15" s="11">
        <f>D15*$B$2</f>
        <v>0.2</v>
      </c>
      <c r="F15" t="s">
        <v>35</v>
      </c>
      <c r="G15" s="4">
        <f>E15*5.2</f>
        <v>1.04</v>
      </c>
    </row>
    <row r="16">
      <c r="A16" t="s">
        <v>61</v>
      </c>
      <c r="B16" t="s">
        <v>62</v>
      </c>
      <c r="C16" t="s">
        <v>63</v>
      </c>
      <c r="D16" s="9">
        <v>4</v>
      </c>
      <c r="E16" s="11">
        <f>D16*$B$2</f>
        <v>4</v>
      </c>
      <c r="F16" t="s">
        <v>35</v>
      </c>
      <c r="G16" s="4">
        <f>E16*4.32</f>
        <v>17.28</v>
      </c>
    </row>
    <row r="17">
      <c r="A17" t="s">
        <v>64</v>
      </c>
      <c r="B17" t="s">
        <v>65</v>
      </c>
      <c r="C17" t="s">
        <v>66</v>
      </c>
      <c r="D17" s="9">
        <v>0.5</v>
      </c>
      <c r="E17" s="11">
        <f>D17*$B$2</f>
        <v>0.5</v>
      </c>
      <c r="F17" t="s">
        <v>35</v>
      </c>
      <c r="G17" s="4">
        <f>E17*1.6</f>
        <v>0.8</v>
      </c>
    </row>
    <row r="18">
      <c r="A18" t="s">
        <v>67</v>
      </c>
      <c r="B18" t="s">
        <v>68</v>
      </c>
      <c r="C18" t="s">
        <v>69</v>
      </c>
      <c r="D18" s="9">
        <v>2</v>
      </c>
      <c r="E18" s="11">
        <f>D18*$B$2</f>
        <v>2</v>
      </c>
      <c r="F18" t="s">
        <v>35</v>
      </c>
      <c r="G18" s="4">
        <f>E18*3.85</f>
        <v>7.7</v>
      </c>
    </row>
    <row r="19">
      <c r="A19" t="s">
        <v>70</v>
      </c>
      <c r="B19" t="s">
        <v>71</v>
      </c>
      <c r="C19" t="s">
        <v>72</v>
      </c>
      <c r="D19" s="9">
        <v>16</v>
      </c>
      <c r="E19" s="11">
        <f>D19*$B$2</f>
        <v>16</v>
      </c>
      <c r="F19" t="s">
        <v>35</v>
      </c>
      <c r="G19" s="4">
        <f>E19*9.95</f>
        <v>159.2</v>
      </c>
    </row>
    <row r="20">
      <c r="A20" t="s">
        <v>73</v>
      </c>
      <c r="B20" t="s">
        <v>74</v>
      </c>
      <c r="C20" t="s">
        <v>72</v>
      </c>
      <c r="D20" s="9">
        <v>16</v>
      </c>
      <c r="E20" s="11">
        <f>D20*$B$2</f>
        <v>16</v>
      </c>
      <c r="F20" t="s">
        <v>35</v>
      </c>
      <c r="G20" s="4">
        <f>E20*11.7</f>
        <v>187.2</v>
      </c>
    </row>
    <row r="21">
      <c r="A21"/>
      <c r="B21"/>
      <c r="C21"/>
      <c r="D21"/>
      <c r="E21"/>
      <c r="F21" t="s" s="3">
        <v>75</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76</v>
      </c>
      <c r="B1" t="s" s="2">
        <v>77</v>
      </c>
      <c r="C1" t="s" s="2">
        <v>78</v>
      </c>
      <c r="D1" t="s" s="2">
        <v>79</v>
      </c>
      <c r="E1" t="s" s="2">
        <v>30</v>
      </c>
      <c r="F1" t="s" s="2">
        <v>5</v>
      </c>
    </row>
    <row r="2">
      <c r="A2">
        <v>0</v>
      </c>
      <c r="B2" t="s">
        <v>2</v>
      </c>
      <c r="C2" t="s">
        <v>80</v>
      </c>
      <c r="D2" s="11">
        <v>100</v>
      </c>
      <c r="E2" t="s">
        <v>25</v>
      </c>
      <c r="F2" t="s">
        <v>81</v>
      </c>
    </row>
    <row r="3">
      <c r="A3">
        <v>1</v>
      </c>
      <c r="B3" t="s">
        <v>82</v>
      </c>
      <c r="C3" t="s">
        <v>83</v>
      </c>
      <c r="D3" s="11">
        <v>16</v>
      </c>
      <c r="E3" t="s">
        <v>35</v>
      </c>
      <c r="F3" t="s">
        <v>72</v>
      </c>
    </row>
    <row r="4">
      <c r="A4">
        <v>1</v>
      </c>
      <c r="B4" t="s">
        <v>84</v>
      </c>
      <c r="C4" t="s">
        <v>83</v>
      </c>
      <c r="D4" s="11">
        <v>16</v>
      </c>
      <c r="E4" t="s">
        <v>35</v>
      </c>
      <c r="F4" t="s">
        <v>72</v>
      </c>
    </row>
    <row r="5">
      <c r="A5">
        <v>1</v>
      </c>
      <c r="B5" t="s">
        <v>85</v>
      </c>
      <c r="C5" t="s">
        <v>83</v>
      </c>
      <c r="D5" s="11">
        <v>4</v>
      </c>
      <c r="E5" t="s">
        <v>35</v>
      </c>
      <c r="F5" t="s">
        <v>63</v>
      </c>
    </row>
    <row r="6">
      <c r="A6">
        <v>1</v>
      </c>
      <c r="B6" t="s">
        <v>86</v>
      </c>
      <c r="C6" t="s">
        <v>83</v>
      </c>
      <c r="D6" s="11">
        <v>2</v>
      </c>
      <c r="E6" t="s">
        <v>35</v>
      </c>
      <c r="F6" t="s">
        <v>69</v>
      </c>
    </row>
    <row r="7">
      <c r="A7">
        <v>1</v>
      </c>
      <c r="B7" t="s">
        <v>87</v>
      </c>
      <c r="C7" t="s">
        <v>83</v>
      </c>
      <c r="D7" s="11">
        <v>7</v>
      </c>
      <c r="E7" t="s">
        <v>39</v>
      </c>
      <c r="F7" t="s">
        <v>38</v>
      </c>
    </row>
    <row r="8">
      <c r="A8">
        <v>1</v>
      </c>
      <c r="B8" t="s">
        <v>88</v>
      </c>
      <c r="C8" t="s">
        <v>80</v>
      </c>
      <c r="D8" s="11">
        <v>7</v>
      </c>
      <c r="E8" t="s">
        <v>39</v>
      </c>
      <c r="F8" t="s">
        <v>89</v>
      </c>
    </row>
    <row r="9">
      <c r="A9">
        <v>2</v>
      </c>
      <c r="B9" t="s">
        <v>90</v>
      </c>
      <c r="C9" t="s">
        <v>83</v>
      </c>
      <c r="D9" s="11">
        <v>6.825</v>
      </c>
      <c r="E9" t="s">
        <v>39</v>
      </c>
      <c r="F9" t="s">
        <v>42</v>
      </c>
    </row>
    <row r="10">
      <c r="A10">
        <v>2</v>
      </c>
      <c r="B10" t="s">
        <v>91</v>
      </c>
      <c r="C10" t="s">
        <v>83</v>
      </c>
      <c r="D10" s="11">
        <v>0.175</v>
      </c>
      <c r="E10" t="s">
        <v>35</v>
      </c>
      <c r="F10" t="s">
        <v>57</v>
      </c>
    </row>
    <row r="11">
      <c r="A11">
        <v>1</v>
      </c>
      <c r="B11" t="s">
        <v>92</v>
      </c>
      <c r="C11" t="s">
        <v>83</v>
      </c>
      <c r="D11" s="11">
        <v>0.2</v>
      </c>
      <c r="E11" t="s">
        <v>35</v>
      </c>
      <c r="F11" t="s">
        <v>54</v>
      </c>
    </row>
    <row r="12">
      <c r="A12">
        <v>1</v>
      </c>
      <c r="B12" t="s">
        <v>93</v>
      </c>
      <c r="C12" t="s">
        <v>83</v>
      </c>
      <c r="D12" s="11">
        <v>0.15</v>
      </c>
      <c r="E12" t="s">
        <v>35</v>
      </c>
      <c r="F12" t="s">
        <v>45</v>
      </c>
    </row>
    <row r="13">
      <c r="A13">
        <v>1</v>
      </c>
      <c r="B13" t="s">
        <v>94</v>
      </c>
      <c r="C13" t="s">
        <v>83</v>
      </c>
      <c r="D13" s="11">
        <v>0.01</v>
      </c>
      <c r="E13" t="s">
        <v>35</v>
      </c>
      <c r="F13" t="s">
        <v>34</v>
      </c>
    </row>
    <row r="14">
      <c r="A14">
        <v>1</v>
      </c>
      <c r="B14" t="s">
        <v>95</v>
      </c>
      <c r="C14" t="s">
        <v>83</v>
      </c>
      <c r="D14" s="11">
        <v>0.2</v>
      </c>
      <c r="E14" t="s">
        <v>35</v>
      </c>
      <c r="F14" t="s">
        <v>60</v>
      </c>
    </row>
    <row r="15">
      <c r="A15">
        <v>1</v>
      </c>
      <c r="B15" t="s">
        <v>96</v>
      </c>
      <c r="C15" t="s">
        <v>83</v>
      </c>
      <c r="D15" s="11">
        <v>0.15</v>
      </c>
      <c r="E15" t="s">
        <v>35</v>
      </c>
      <c r="F15" t="s">
        <v>51</v>
      </c>
    </row>
    <row r="16">
      <c r="A16">
        <v>1</v>
      </c>
      <c r="B16" t="s">
        <v>97</v>
      </c>
      <c r="C16" t="s">
        <v>83</v>
      </c>
      <c r="D16" s="11">
        <v>0.5</v>
      </c>
      <c r="E16" t="s">
        <v>35</v>
      </c>
      <c r="F16" t="s">
        <v>66</v>
      </c>
    </row>
    <row r="17">
      <c r="A17">
        <v>1</v>
      </c>
      <c r="B17" t="s">
        <v>98</v>
      </c>
      <c r="C17" t="s">
        <v>83</v>
      </c>
      <c r="D17" s="11">
        <v>0.5</v>
      </c>
      <c r="E17" t="s">
        <v>39</v>
      </c>
      <c r="F17"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t="s">
        <v>105</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106</v>
      </c>
      <c r="D3" t="inlineStr" s="14">
        <is>
          <t>Préparations préliminaires - Confectionner le bouquet garni avec des éléments préalablement désinfectés. - Réaliser 7 litres de fond brun de veau lié,à partir de fond déshydraté,en se reportant aux recommandations du fabricant.Maintenir au chaud en attente d’utilisation.</t>
        </is>
      </c>
      <c r="E3" t="s" s="14"/>
      <c r="F3"/>
    </row>
    <row r="4">
      <c r="A4" t="s">
        <v>2</v>
      </c>
      <c r="B4">
        <v>3</v>
      </c>
      <c r="C4" t="s">
        <v>107</v>
      </c>
      <c r="D4" t="inlineStr" s="14">
        <is>
          <t>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t>
        </is>
      </c>
      <c r="E4" t="s" s="14"/>
      <c r="F4" t="s">
        <v>108</v>
      </c>
    </row>
    <row r="5">
      <c r="A5" t="s">
        <v>2</v>
      </c>
      <c r="B5">
        <v>4</v>
      </c>
      <c r="C5" t="s">
        <v>109</v>
      </c>
      <c r="D5" t="inlineStr" s="14">
        <is>
          <t>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t>
        </is>
      </c>
      <c r="E5" t="s" s="14"/>
      <c r="F5" t="s">
        <v>110</v>
      </c>
    </row>
    <row r="6">
      <c r="A6" t="s">
        <v>2</v>
      </c>
      <c r="B6">
        <v>5</v>
      </c>
      <c r="C6" t="s">
        <v>111</v>
      </c>
      <c r="D6" t="inlineStr" s="14">
        <is>
          <t>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t>
        </is>
      </c>
      <c r="E6" t="s" s="14"/>
      <c r="F6" t="s">
        <v>112</v>
      </c>
    </row>
    <row r="7">
      <c r="A7" t="s">
        <v>2</v>
      </c>
      <c r="B7">
        <v>6</v>
      </c>
      <c r="C7" t="s">
        <v>113</v>
      </c>
      <c r="D7" t="inlineStr" s="14">
        <is>
          <t>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t>
        </is>
      </c>
      <c r="E7" t="s" s="14"/>
      <c r="F7" t="s">
        <v>114</v>
      </c>
    </row>
    <row r="8">
      <c r="A8" t="s">
        <v>2</v>
      </c>
      <c r="B8">
        <v>7</v>
      </c>
      <c r="C8" t="s">
        <v>115</v>
      </c>
      <c r="D8" t="inlineStr" s="14">
        <is>
          <t>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t>
        </is>
      </c>
      <c r="E8" t="s" s="14"/>
      <c r="F8"/>
    </row>
    <row r="9">
      <c r="A9" t="s">
        <v>2</v>
      </c>
      <c r="B9">
        <v>8</v>
      </c>
      <c r="C9" t="s">
        <v>116</v>
      </c>
      <c r="D9" t="s" s="14">
        <v>117</v>
      </c>
      <c r="E9" t="s" s="14"/>
      <c r="F9"/>
    </row>
    <row r="10">
      <c r="A10" t="s">
        <v>2</v>
      </c>
      <c r="B10">
        <v>9</v>
      </c>
      <c r="C10"/>
      <c r="D10" t="inlineStr" s="14">
        <is>
          <t>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t>
        </is>
      </c>
      <c r="E10" t="s" s="14"/>
      <c r="F10"/>
    </row>
    <row r="11">
      <c r="A11" t="s">
        <v>118</v>
      </c>
      <c r="B11">
        <v>1</v>
      </c>
      <c r="C11" t="s">
        <v>119</v>
      </c>
      <c r="D11" t="s" s="14">
        <v>120</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7">
        <v>121</v>
      </c>
      <c r="B1"/>
      <c r="C1"/>
      <c r="D1"/>
    </row>
    <row r="2">
      <c r="A2" t="str" s="15">
        <f>"GRO_CDC_131 · GRO.VIANDES · référence : "&amp;Besoins!B3&amp;" "&amp;Besoins!C3&amp;" · multiplicateur réglable sur la feuille ""Besoins"""</f>
        <v>GRO_CDC_131 · GRO.VIANDES · référence : 100 pc · multiplicateur réglable sur la feuille </v>
      </c>
      <c r="B2"/>
      <c r="C2"/>
      <c r="D2"/>
    </row>
    <row r="3">
      <c r="A3"/>
      <c r="B3"/>
      <c r="C3"/>
      <c r="D3"/>
    </row>
    <row r="4">
      <c r="A4" t="s" s="16">
        <v>122</v>
      </c>
      <c r="B4"/>
      <c r="C4"/>
      <c r="D4"/>
    </row>
    <row r="5">
      <c r="A5" t="s" s="17">
        <v>123</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124</v>
      </c>
      <c r="B6" t="str" s="14">
        <f>"[CONFECTIONNER] "&amp;Procedure!D3</f>
        <v>[CONFECTIONNER] Préparations préliminaires - Confectionner le bouquet garni avec des éléments préalablement désinfectés. - Réaliser 7 litres de fond brun de veau lié,à partir de fond déshydraté,en se reportant aux recommandations du fabricant.Maintenir au chaud en attente d’utilisation.</v>
      </c>
      <c r="C6"/>
      <c r="D6"/>
    </row>
    <row r="7">
      <c r="A7" t="s" s="17">
        <v>125</v>
      </c>
      <c r="B7" t="str" s="14">
        <f>"[MARINER] "&amp;Procedure!D4</f>
        <v>[MARINER] 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v>
      </c>
      <c r="C7"/>
      <c r="D7"/>
    </row>
    <row r="8">
      <c r="A8" t="s" s="17">
        <v>126</v>
      </c>
      <c r="B8" t="str" s="14">
        <f>"[SAUTER] "&amp;Procedure!D5</f>
        <v>[SAUTER] 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v>
      </c>
      <c r="C8"/>
      <c r="D8"/>
    </row>
    <row r="9">
      <c r="A9" t="s" s="17">
        <v>127</v>
      </c>
      <c r="B9" t="str" s="14">
        <f>"[MARQUER] "&amp;Procedure!D6</f>
        <v>[MARQUER] 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v>
      </c>
      <c r="C9"/>
      <c r="D9"/>
    </row>
    <row r="10">
      <c r="A10" t="s" s="17">
        <v>128</v>
      </c>
      <c r="B10" t="str" s="14">
        <f>"[DÉCANTER] "&amp;Procedure!D7</f>
        <v>[DÉCANTER] 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v>
      </c>
      <c r="C10"/>
      <c r="D10"/>
    </row>
    <row r="11">
      <c r="A11" t="s" s="17">
        <v>129</v>
      </c>
      <c r="B11" t="str" s="14">
        <f>"[DRESSER] "&amp;Procedure!D8</f>
        <v>[DRESSER] 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v>
      </c>
      <c r="C11"/>
      <c r="D11"/>
    </row>
    <row r="12">
      <c r="A12" t="s" s="17">
        <v>130</v>
      </c>
      <c r="B12" t="str" s="14">
        <f>"[SERVIR] "&amp;Procedure!D9</f>
        <v>[SERVIR] Servir - Servir la viande nappée de sauce avec les oignons glacés à brun apparents.</v>
      </c>
      <c r="C12"/>
      <c r="D12"/>
    </row>
    <row r="13">
      <c r="A13" t="s" s="17">
        <v>131</v>
      </c>
      <c r="B13" t="str" s="14">
        <f>Procedure!D10</f>
        <v>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v>
      </c>
      <c r="C13"/>
      <c r="D13"/>
    </row>
    <row r="14">
      <c r="A14"/>
      <c r="B14"/>
      <c r="C14"/>
      <c r="D14"/>
    </row>
    <row r="15">
      <c r="A15" t="s" s="16">
        <v>132</v>
      </c>
      <c r="B15"/>
      <c r="C15"/>
      <c r="D15"/>
    </row>
    <row r="16">
      <c r="A16" t="s" s="17">
        <v>123</v>
      </c>
      <c r="B16" t="str" s="14">
        <f>"[DISSOUDRE] "&amp;Procedure!D11</f>
        <v>[DISSOUDRE] Délayer la poudre dans l'eau froide en fouettant, puis porter à ébullition en remuant régulièrement.</v>
      </c>
      <c r="C16"/>
      <c r="D16"/>
    </row>
    <row r="17">
      <c r="A17"/>
      <c r="B17"/>
      <c r="C17"/>
      <c r="D17"/>
    </row>
    <row r="18">
      <c r="A18" t="s" s="18">
        <v>22</v>
      </c>
      <c r="B18"/>
      <c r="C18"/>
      <c r="D18"/>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2026-08-01T00:00:37Z</dcterms:created>
  <dc:title>CARBONADE FLAMANDE</dc:title>
  <dc:subject/>
  <dc:creator>CUIS.web</dc:creator>
  <cp:lastModifiedBy/>
  <cp:keywords/>
  <dc:description>Export automatique — moteur récursif d'origine : Bernard Vandendaele</dc:description>
  <cp:category/>
  <dc:language>en-US</dc:language>
  <dcterms:modified xsi:type="dcterms:W3CDTF">2026-08-01T00:00:37Z</dcterms:modified>
  <cp:revision>1</cp:revision>
</cp:coreProperties>
</file>