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<sst xmlns="http://schemas.openxmlformats.org/spreadsheetml/2006/main" count="123" uniqueCount="123">
  <si>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</si>
  <si>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</si>
  <si>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TAJINE D’AGNEAU</t>
  </si>
  <si>
    <t>Code</t>
  </si>
  <si>
    <t>GRO_CDC_129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</si>
  <si>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</si>
  <si>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</si>
  <si>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</si>
  <si>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</si>
  <si>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</si>
  <si>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</si>
  <si>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</si>
  <si>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</si>
  <si>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</si>
  <si>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</si>
  <si>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</si>
  <si>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</si>
  <si>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</si>
  <si>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</si>
  <si>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</si>
  <si>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</si>
  <si>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</si>
  <si>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</si>
  <si>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</si>
  <si>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</si>
  <si>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</si>
  <si>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</si>
  <si>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</si>
  <si>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</si>
  <si>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</si>
  <si>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</si>
  <si>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</si>
  <si>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</si>
  <si>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</si>
  <si>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</si>
  <si>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</si>
  <si>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</si>
  <si>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</si>
  <si>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</si>
  <si>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</si>
  <si>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</si>
  <si>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</si>
  <si>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</si>
  <si>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</si>
  <si>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</si>
  <si>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</si>
  <si>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</si>
  <si>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</si>
  <si>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</si>
  <si>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</si>
  <si>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</si>
  <si>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</si>
  <si>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</si>
  <si>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</si>
  <si>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</si>
  <si>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</si>
  <si>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</si>
  <si>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</si>
  <si>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</si>
  <si>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</si>
  <si>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</si>
  <si>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</si>
  <si>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</si>
  <si>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</si>
  <si>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</si>
  <si>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</si>
  <si>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</si>
  <si>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</si>
  <si>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</si>
  <si>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</si>
  <si>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</si>
  <si>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</si>
  <si>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</si>
  <si>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</si>
  <si>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</si>
  <si>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</si>
  <si>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</si>
  <si>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</si>
  <si>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</si>
  <si>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</si>
  <si>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</si>
  <si>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</si>
  <si>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</si>
  <si>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Tomates en dés surgelées IQF</t>
  </si>
  <si>
    <t xml:space="preserve">    ↳ Concentré de tomate double</t>
  </si>
  <si>
    <t xml:space="preserve">    ↳ Miel de tournesol cristallisé</t>
  </si>
  <si>
    <t xml:space="preserve">    ↳ Farine de blé T55</t>
  </si>
  <si>
    <t xml:space="preserve">    ↳ Safran filaments (Iran)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</si>
  <si>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</si>
  <si>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</si>
  <si>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</si>
  <si>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</si>
  <si>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</si>
  <si>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</si>
  <si>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</si>
  <si>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</si>
  <si>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</si>
  <si>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</si>
  <si>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</si>
  <si>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</si>
  <si>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</si>
  <si>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</si>
  <si>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</si>
  <si>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</si>
  <si>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</si>
  <si>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125 min (cuisson)</t>
  </si>
  <si>
    <t>SAUTER</t>
  </si>
  <si>
    <t>66 min (repos)</t>
  </si>
  <si>
    <t>GLACER</t>
  </si>
  <si>
    <t>68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</si>
  <si>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</si>
  <si>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</si>
  <si>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</si>
  <si>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</si>
  <si>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TAJINE D’AGNEAU</t>
  </si>
  <si>
    <t>TAJINE D’AGNEAU  GRO_CDC_129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</si>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</sst>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449.2517</v>
      </c>
    </row>
    <row r="12">
      <c r="A12" t="s" s="3">
        <v>17</v>
      </c>
      <c r="B12" s="4">
        <v>4.492517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449.2517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E7*2.8</f>
        <v>0.42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E9*10.5</f>
        <v>0.1575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E10*7.8</f>
        <v>0.078</v>
      </c>
    </row>
    <row r="11">
      <c r="A11" t="s">
        <v>45</v>
      </c>
      <c r="B11" t="s">
        <v>46</v>
      </c>
      <c r="C11" t="s">
        <v>42</v>
      </c>
      <c r="D11" s="9">
        <v>0.002</v>
      </c>
      <c r="E11" s="11">
        <f>D11*$B$2</f>
        <v>0.002</v>
      </c>
      <c r="F11" t="s">
        <v>35</v>
      </c>
      <c r="G11" s="4">
        <f>E11*9.8</f>
        <v>0.0196</v>
      </c>
    </row>
    <row r="12">
      <c r="A12" t="s">
        <v>47</v>
      </c>
      <c r="B12" t="s">
        <v>48</v>
      </c>
      <c r="C12" t="s">
        <v>42</v>
      </c>
      <c r="D12" s="9">
        <v>0.012</v>
      </c>
      <c r="E12" s="11">
        <f>D12*$B$2</f>
        <v>0.012</v>
      </c>
      <c r="F12" t="s">
        <v>35</v>
      </c>
      <c r="G12" s="4">
        <f>E12*2800</f>
        <v>33.6</v>
      </c>
    </row>
    <row r="13">
      <c r="A13" t="s">
        <v>49</v>
      </c>
      <c r="B13" t="s">
        <v>50</v>
      </c>
      <c r="C13" t="s">
        <v>51</v>
      </c>
      <c r="D13" s="9">
        <v>0.45</v>
      </c>
      <c r="E13" s="11">
        <f>D13*$B$2</f>
        <v>0.45</v>
      </c>
      <c r="F13" t="s">
        <v>35</v>
      </c>
      <c r="G13" s="4">
        <f>E13*0.56</f>
        <v>0.252</v>
      </c>
    </row>
    <row r="14">
      <c r="A14" t="s">
        <v>52</v>
      </c>
      <c r="B14" t="s">
        <v>53</v>
      </c>
      <c r="C14" t="s">
        <v>54</v>
      </c>
      <c r="D14" s="9">
        <v>0.3</v>
      </c>
      <c r="E14" s="11">
        <f>D14*$B$2</f>
        <v>0.3</v>
      </c>
      <c r="F14" t="s">
        <v>35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39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2.5</v>
      </c>
      <c r="E16" s="11">
        <f>D16*$B$2</f>
        <v>2.5</v>
      </c>
      <c r="F16" t="s">
        <v>35</v>
      </c>
      <c r="G16" s="4">
        <f>E16*4.32</f>
        <v>10.8</v>
      </c>
    </row>
    <row r="17">
      <c r="A17" t="s">
        <v>61</v>
      </c>
      <c r="B17" t="s">
        <v>62</v>
      </c>
      <c r="C17" t="s">
        <v>63</v>
      </c>
      <c r="D17" s="9">
        <v>0.75</v>
      </c>
      <c r="E17" s="11">
        <f>D17*$B$2</f>
        <v>0.75</v>
      </c>
      <c r="F17" t="s">
        <v>35</v>
      </c>
      <c r="G17" s="4">
        <f>E17*6.5</f>
        <v>4.875</v>
      </c>
    </row>
    <row r="18">
      <c r="A18" t="s">
        <v>64</v>
      </c>
      <c r="B18" t="s">
        <v>65</v>
      </c>
      <c r="C18" t="s">
        <v>66</v>
      </c>
      <c r="D18" s="9">
        <v>0.2</v>
      </c>
      <c r="E18" s="11">
        <f>D18*$B$2</f>
        <v>0.2</v>
      </c>
      <c r="F18" t="s">
        <v>35</v>
      </c>
      <c r="G18" s="4">
        <f>E18*9.26</f>
        <v>1.852</v>
      </c>
    </row>
    <row r="19">
      <c r="A19" t="s">
        <v>67</v>
      </c>
      <c r="B19" t="s">
        <v>68</v>
      </c>
      <c r="C19" t="s">
        <v>66</v>
      </c>
      <c r="D19" s="9">
        <v>2.5</v>
      </c>
      <c r="E19" s="11">
        <f>D19*$B$2</f>
        <v>2.5</v>
      </c>
      <c r="F19" t="s">
        <v>35</v>
      </c>
      <c r="G19" s="4">
        <f>E19*2.92</f>
        <v>7.3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35</v>
      </c>
      <c r="G20" s="4">
        <f>E20*24.35</f>
        <v>389.6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16</v>
      </c>
      <c r="E3" t="s">
        <v>35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2.5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</v>
      </c>
      <c r="E5" t="s">
        <v>35</v>
      </c>
      <c r="F5" t="s">
        <v>66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0.15</v>
      </c>
      <c r="E7" t="s">
        <v>35</v>
      </c>
      <c r="F7" t="s">
        <v>34</v>
      </c>
    </row>
    <row r="8">
      <c r="A8">
        <v>1</v>
      </c>
      <c r="B8" t="s">
        <v>85</v>
      </c>
      <c r="C8" t="s">
        <v>80</v>
      </c>
      <c r="D8" s="11">
        <v>0.75</v>
      </c>
      <c r="E8" t="s">
        <v>35</v>
      </c>
      <c r="F8" t="s">
        <v>63</v>
      </c>
    </row>
    <row r="9">
      <c r="A9">
        <v>1</v>
      </c>
      <c r="B9" t="s">
        <v>86</v>
      </c>
      <c r="C9" t="s">
        <v>80</v>
      </c>
      <c r="D9" s="11">
        <v>0.45</v>
      </c>
      <c r="E9" t="s">
        <v>35</v>
      </c>
      <c r="F9" t="s">
        <v>51</v>
      </c>
    </row>
    <row r="10">
      <c r="A10">
        <v>1</v>
      </c>
      <c r="B10" t="s">
        <v>87</v>
      </c>
      <c r="C10" t="s">
        <v>80</v>
      </c>
      <c r="D10" s="11">
        <v>0.012</v>
      </c>
      <c r="E10" t="s">
        <v>35</v>
      </c>
      <c r="F10" t="s">
        <v>42</v>
      </c>
    </row>
    <row r="11">
      <c r="A11">
        <v>1</v>
      </c>
      <c r="B11" t="s">
        <v>88</v>
      </c>
      <c r="C11" t="s">
        <v>80</v>
      </c>
      <c r="D11" s="11">
        <v>0.015</v>
      </c>
      <c r="E11" t="s">
        <v>35</v>
      </c>
      <c r="F11" t="s">
        <v>42</v>
      </c>
    </row>
    <row r="12">
      <c r="A12">
        <v>1</v>
      </c>
      <c r="B12" t="s">
        <v>89</v>
      </c>
      <c r="C12" t="s">
        <v>80</v>
      </c>
      <c r="D12" s="11">
        <v>0.01</v>
      </c>
      <c r="E12" t="s">
        <v>35</v>
      </c>
      <c r="F12" t="s">
        <v>42</v>
      </c>
    </row>
    <row r="13">
      <c r="A13">
        <v>1</v>
      </c>
      <c r="B13" t="s">
        <v>90</v>
      </c>
      <c r="C13" t="s">
        <v>80</v>
      </c>
      <c r="D13" s="11">
        <v>0.002</v>
      </c>
      <c r="E13" t="s">
        <v>35</v>
      </c>
      <c r="F13" t="s">
        <v>42</v>
      </c>
    </row>
    <row r="14">
      <c r="A14">
        <v>1</v>
      </c>
      <c r="B14" t="s">
        <v>91</v>
      </c>
      <c r="C14" t="s">
        <v>77</v>
      </c>
      <c r="D14" s="11">
        <v>12</v>
      </c>
      <c r="E14" t="s">
        <v>39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11.7</v>
      </c>
      <c r="E15" t="s">
        <v>39</v>
      </c>
      <c r="F15" t="s">
        <v>38</v>
      </c>
    </row>
    <row r="16">
      <c r="A16">
        <v>2</v>
      </c>
      <c r="B16" t="s">
        <v>94</v>
      </c>
      <c r="C16" t="s">
        <v>80</v>
      </c>
      <c r="D16" s="11">
        <v>0.3</v>
      </c>
      <c r="E16" t="s">
        <v>35</v>
      </c>
      <c r="F16" t="s">
        <v>54</v>
      </c>
    </row>
    <row r="17">
      <c r="A17">
        <v>1</v>
      </c>
      <c r="B17" t="s">
        <v>95</v>
      </c>
      <c r="C17" t="s">
        <v>80</v>
      </c>
      <c r="D17" s="11">
        <v>0.25</v>
      </c>
      <c r="E17" t="s">
        <v>39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E3" t="s" s="14"/>
      <c r="F3" t="s">
        <v>104</v>
      </c>
    </row>
    <row r="4">
      <c r="A4" t="s">
        <v>2</v>
      </c>
      <c r="B4">
        <v>3</v>
      </c>
      <c r="C4"/>
      <c r="D4" t="inlineStr" s="14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Dresser et servir - Dresser à l’assiette 2 morceaux d’agneau et des pruneaux glacés au miel.Napper avec la sauce. - Accompagner ce couscous de semoule parfumée à la fleur d’oranger.</t>
        </is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"GRO_CDC_129 · GRO.VIANDES · référence : "&amp;Besoins!B3&amp;" "&amp;Besoins!C3&amp;" · multiplicateur réglable sur la feuille ""Besoins"""</f>
        <v>GRO_CDC_129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v>
      </c>
      <c r="C6"/>
      <c r="D6"/>
    </row>
    <row r="7">
      <c r="A7" t="s" s="17">
        <v>118</v>
      </c>
      <c r="B7" t="str" s="14">
        <f>Procedure!D4</f>
        <v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v>
      </c>
      <c r="C7"/>
      <c r="D7"/>
    </row>
    <row r="8">
      <c r="A8" t="s" s="17">
        <v>119</v>
      </c>
      <c r="B8" t="str" s="14">
        <f>"[SAUTER] "&amp;Procedure!D5</f>
        <v>[SAUTER] 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v>
      </c>
      <c r="C8"/>
      <c r="D8"/>
    </row>
    <row r="9">
      <c r="A9" t="s" s="17">
        <v>120</v>
      </c>
      <c r="B9" t="str" s="14">
        <f>"[GLACER] "&amp;Procedure!D6</f>
        <v>[GLACER] 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v>
      </c>
      <c r="C9"/>
      <c r="D9"/>
    </row>
    <row r="10">
      <c r="A10" t="s" s="17">
        <v>121</v>
      </c>
      <c r="B10" t="str" s="14">
        <f>"[DRESSER] "&amp;Procedure!D7</f>
        <v>[DRESSER] Dresser et servir - Dresser à l’assiette 2 morceaux d’agneau et des pruneaux glacés au miel.Napper avec la sauce. - Accompagner ce couscous de semoule parfumée à la fleur d’oranger.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