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<sst xmlns="http://schemas.openxmlformats.org/spreadsheetml/2006/main" count="124" uniqueCount="124">
  <si>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</si>
  <si>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</si>
  <si>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NAVARIN D’AGNEAU</t>
  </si>
  <si>
    <t>Code</t>
  </si>
  <si>
    <t>GRO_CDC_128</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</si>
  <si>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</si>
  <si>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</si>
  <si>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</si>
  <si>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</si>
  <si>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</si>
  <si>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</si>
  <si>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</si>
  <si>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</si>
  <si>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</si>
  <si>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</si>
  <si>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</si>
  <si>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</si>
  <si>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</si>
  <si>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</si>
  <si>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</si>
  <si>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</si>
  <si>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</si>
  <si>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</si>
  <si>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</si>
  <si>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</si>
  <si>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</si>
  <si>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</si>
  <si>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</si>
  <si>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</si>
  <si>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</si>
  <si>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</si>
  <si>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</si>
  <si>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</si>
  <si>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</si>
  <si>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</si>
  <si>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</si>
  <si>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00000061</t>
  </si>
  <si>
    <t>EAU</t>
  </si>
  <si>
    <t>Matières diverses (à trier)</t>
  </si>
  <si>
    <t>lt</t>
  </si>
  <si>
    <t>MEL-HERBES-PRO</t>
  </si>
  <si>
    <t>Herbes de Provence</t>
  </si>
  <si>
    <t>Mélanges et épices composées</t>
  </si>
  <si>
    <t>FAR-T55</t>
  </si>
  <si>
    <t>Farine de blé T55</t>
  </si>
  <si>
    <t>Farines de blé</t>
  </si>
  <si>
    <t>KNORR-FBLIE-STD</t>
  </si>
  <si>
    <t>Fonds Brun Lié (Knorr Professional)</t>
  </si>
  <si>
    <t>Fonds déshydratés et poudres</t>
  </si>
  <si>
    <t>HUI-TOURNESOL</t>
  </si>
  <si>
    <t>Huile de tournesol raffinée vrac</t>
  </si>
  <si>
    <t>Huiles végétales</t>
  </si>
  <si>
    <t>RNM4G100918</t>
  </si>
  <si>
    <t>Oignons émincés 4G</t>
  </si>
  <si>
    <t>Légumes 4ème et 5ème gamme</t>
  </si>
  <si>
    <t>RNMS00812</t>
  </si>
  <si>
    <t>Ail haché IQF</t>
  </si>
  <si>
    <t>Légumes surgelés</t>
  </si>
  <si>
    <t>RNMS00811</t>
  </si>
  <si>
    <t>Persil haché IQF</t>
  </si>
  <si>
    <t>RNMS00786</t>
  </si>
  <si>
    <t>Petits oignons blancs surgelés</t>
  </si>
  <si>
    <t>Pommes de terre surgelées</t>
  </si>
  <si>
    <t>RNMS00143</t>
  </si>
  <si>
    <t>Épaule d'agneau désossée</t>
  </si>
  <si>
    <t>Viandes surgelées</t>
  </si>
  <si>
    <t>Total</t>
  </si>
  <si>
    <t>Niveau</t>
  </si>
  <si>
    <t>Composant</t>
  </si>
  <si>
    <t>Type</t>
  </si>
  <si>
    <t>Quantité (pour 100 pc)</t>
  </si>
  <si>
    <t>recette</t>
  </si>
  <si>
    <t>Viandes collectivité</t>
  </si>
  <si>
    <t xml:space="preserve">    ↳ Épaule d'agneau désossée</t>
  </si>
  <si>
    <t>matiere</t>
  </si>
  <si>
    <t xml:space="preserve">    ↳ Huile de tournesol raffinée vrac</t>
  </si>
  <si>
    <t xml:space="preserve">    ↳ Oignons émincés 4G</t>
  </si>
  <si>
    <t xml:space="preserve">    ↳ Ail haché IQF</t>
  </si>
  <si>
    <t xml:space="preserve">    ↳ Fond brun de veau reconstitue (collectivite)</t>
  </si>
  <si>
    <t>Préparations de base collectivité</t>
  </si>
  <si>
    <t xml:space="preserve">        ↳ EAU</t>
  </si>
  <si>
    <t xml:space="preserve">        ↳ Fonds Brun Lié (Knorr Professional)</t>
  </si>
  <si>
    <t xml:space="preserve">    ↳ Concentré de tomate double</t>
  </si>
  <si>
    <t xml:space="preserve">    ↳ Farine de blé T55</t>
  </si>
  <si>
    <t xml:space="preserve">    ↳ Herbes de Provence</t>
  </si>
  <si>
    <t xml:space="preserve">    ↳ Petits oignons blancs surgelés</t>
  </si>
  <si>
    <t xml:space="preserve">    ↳ Persil haché IQF</t>
  </si>
  <si>
    <t xml:space="preserve">    ↳ Bouquet garni</t>
  </si>
  <si>
    <t>Préparations de base cuisine</t>
  </si>
  <si>
    <t>Recette</t>
  </si>
  <si>
    <t>#</t>
  </si>
  <si>
    <t>Verbe</t>
  </si>
  <si>
    <t>Étape</t>
  </si>
  <si>
    <t>Précision technique</t>
  </si>
  <si>
    <t>Durée</t>
  </si>
  <si>
    <t>METTRE EN PLACE</t>
  </si>
  <si>
    <t>PRÉPARER</t>
  </si>
  <si>
    <t>85 min (repos)</t>
  </si>
  <si>
    <t>GLACER</t>
  </si>
  <si>
    <t>105 min (prepa)</t>
  </si>
  <si>
    <t>MARQUER</t>
  </si>
  <si>
    <t>55 min (repos)</t>
  </si>
  <si>
    <t>DRESSER</t>
  </si>
  <si>
    <t>Dresser et servir - Servir 2 morceaux de viande garnis de petits oignons grelots glacés à brun par assiette. - Persiller au départ de l’assiette.</t>
  </si>
  <si>
    <t>SAUTER</t>
  </si>
  <si>
    <t>18 min (cuisson)</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</si>
  <si>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</si>
  <si>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</si>
  <si>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</si>
  <si>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</si>
  <si>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</si>
  <si>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</si>
  <si>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</si>
  <si>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</si>
  <si>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NAVARIN D’AGNEAU</t>
  </si>
  <si>
    <t>NAVARIN D’AGNEAU  GRO_CDC_128</t>
  </si>
  <si>
    <t>1.</t>
  </si>
  <si>
    <t>2.</t>
  </si>
  <si>
    <t>3.</t>
  </si>
  <si>
    <t>4.</t>
  </si>
  <si>
    <t>5.</t>
  </si>
  <si>
    <t>6.</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</si>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</sst>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422.1286</v>
      </c>
    </row>
    <row r="12">
      <c r="A12" t="s" s="3">
        <v>17</v>
      </c>
      <c r="B12" s="4">
        <v>4.221286</v>
      </c>
    </row>
    <row r="13">
      <c r="A13"/>
      <c r="B13"/>
    </row>
    <row r="14">
      <c r="A14" t="s" s="5">
        <v>18</v>
      </c>
      <c r="B14" t="s" s="5">
        <v>15</v>
      </c>
    </row>
    <row r="15">
      <c r="A15" t="s" s="5">
        <v>19</v>
      </c>
      <c r="B15" s="6">
        <v>422.1286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0.88</v>
      </c>
      <c r="E7" s="11">
        <f>D7*$B$2</f>
        <v>0.88</v>
      </c>
      <c r="F7" t="s">
        <v>35</v>
      </c>
      <c r="G7" s="4">
        <f>E7*2.8</f>
        <v>2.464</v>
      </c>
    </row>
    <row r="8">
      <c r="A8" t="s" s="12">
        <v>36</v>
      </c>
      <c r="B8" t="s">
        <v>37</v>
      </c>
      <c r="C8" t="s">
        <v>38</v>
      </c>
      <c r="D8" s="9">
        <v>11.7</v>
      </c>
      <c r="E8" s="11">
        <f>D8*$B$2</f>
        <v>11.7</v>
      </c>
      <c r="F8" t="s">
        <v>39</v>
      </c>
      <c r="G8" s="4">
        <f>E8*0.003</f>
        <v>0.0351</v>
      </c>
    </row>
    <row r="9">
      <c r="A9" t="s">
        <v>40</v>
      </c>
      <c r="B9" t="s">
        <v>41</v>
      </c>
      <c r="C9" t="s">
        <v>42</v>
      </c>
      <c r="D9" s="9">
        <v>0.06</v>
      </c>
      <c r="E9" s="11">
        <f>D9*$B$2</f>
        <v>0.06</v>
      </c>
      <c r="F9" t="s">
        <v>35</v>
      </c>
      <c r="G9" s="4">
        <f>E9*9.5</f>
        <v>0.57</v>
      </c>
    </row>
    <row r="10">
      <c r="A10" t="s">
        <v>43</v>
      </c>
      <c r="B10" t="s">
        <v>44</v>
      </c>
      <c r="C10" t="s">
        <v>45</v>
      </c>
      <c r="D10" s="9">
        <v>0.5</v>
      </c>
      <c r="E10" s="11">
        <f>D10*$B$2</f>
        <v>0.5</v>
      </c>
      <c r="F10" t="s">
        <v>35</v>
      </c>
      <c r="G10" s="4">
        <f>E10*0.56</f>
        <v>0.28</v>
      </c>
    </row>
    <row r="11">
      <c r="A11" t="s">
        <v>46</v>
      </c>
      <c r="B11" t="s">
        <v>47</v>
      </c>
      <c r="C11" t="s">
        <v>48</v>
      </c>
      <c r="D11" s="9">
        <v>0.3</v>
      </c>
      <c r="E11" s="11">
        <f>D11*$B$2</f>
        <v>0.3</v>
      </c>
      <c r="F11" t="s">
        <v>35</v>
      </c>
      <c r="G11" s="4">
        <f>E11*0</f>
        <v>0</v>
      </c>
    </row>
    <row r="12">
      <c r="A12" t="s">
        <v>49</v>
      </c>
      <c r="B12" t="s">
        <v>50</v>
      </c>
      <c r="C12" t="s">
        <v>51</v>
      </c>
      <c r="D12" s="9">
        <v>1</v>
      </c>
      <c r="E12" s="11">
        <f>D12*$B$2</f>
        <v>1</v>
      </c>
      <c r="F12" t="s">
        <v>39</v>
      </c>
      <c r="G12" s="4">
        <f>E12*1.05</f>
        <v>1.05</v>
      </c>
    </row>
    <row r="13">
      <c r="A13" t="s">
        <v>52</v>
      </c>
      <c r="B13" t="s">
        <v>53</v>
      </c>
      <c r="C13" t="s">
        <v>54</v>
      </c>
      <c r="D13" s="9">
        <v>3</v>
      </c>
      <c r="E13" s="11">
        <f>D13*$B$2</f>
        <v>3</v>
      </c>
      <c r="F13" t="s">
        <v>35</v>
      </c>
      <c r="G13" s="4">
        <f>E13*4.32</f>
        <v>12.96</v>
      </c>
    </row>
    <row r="14">
      <c r="A14" t="s">
        <v>55</v>
      </c>
      <c r="B14" t="s">
        <v>56</v>
      </c>
      <c r="C14" t="s">
        <v>57</v>
      </c>
      <c r="D14" s="9">
        <v>0.2</v>
      </c>
      <c r="E14" s="11">
        <f>D14*$B$2</f>
        <v>0.2</v>
      </c>
      <c r="F14" t="s">
        <v>35</v>
      </c>
      <c r="G14" s="4">
        <f>E14*9.26</f>
        <v>1.852</v>
      </c>
    </row>
    <row r="15">
      <c r="A15" t="s">
        <v>58</v>
      </c>
      <c r="B15" t="s">
        <v>59</v>
      </c>
      <c r="C15" t="s">
        <v>57</v>
      </c>
      <c r="D15" s="9">
        <v>0.25</v>
      </c>
      <c r="E15" s="11">
        <f>D15*$B$2</f>
        <v>0.25</v>
      </c>
      <c r="F15" t="s">
        <v>35</v>
      </c>
      <c r="G15" s="4">
        <f>E15*7.07</f>
        <v>1.7675</v>
      </c>
    </row>
    <row r="16">
      <c r="A16" t="s">
        <v>60</v>
      </c>
      <c r="B16" t="s">
        <v>61</v>
      </c>
      <c r="C16" t="s">
        <v>62</v>
      </c>
      <c r="D16" s="9">
        <v>3</v>
      </c>
      <c r="E16" s="11">
        <f>D16*$B$2</f>
        <v>3</v>
      </c>
      <c r="F16" t="s">
        <v>35</v>
      </c>
      <c r="G16" s="4">
        <f>E16*3.85</f>
        <v>11.55</v>
      </c>
    </row>
    <row r="17">
      <c r="A17" t="s">
        <v>63</v>
      </c>
      <c r="B17" t="s">
        <v>64</v>
      </c>
      <c r="C17" t="s">
        <v>65</v>
      </c>
      <c r="D17" s="9">
        <v>16</v>
      </c>
      <c r="E17" s="11">
        <f>D17*$B$2</f>
        <v>16</v>
      </c>
      <c r="F17" t="s">
        <v>35</v>
      </c>
      <c r="G17" s="4">
        <f>E17*24.35</f>
        <v>389.6</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100</v>
      </c>
      <c r="E2" t="s">
        <v>25</v>
      </c>
      <c r="F2" t="s">
        <v>72</v>
      </c>
    </row>
    <row r="3">
      <c r="A3">
        <v>1</v>
      </c>
      <c r="B3" t="s">
        <v>73</v>
      </c>
      <c r="C3" t="s">
        <v>74</v>
      </c>
      <c r="D3" s="11">
        <v>16</v>
      </c>
      <c r="E3" t="s">
        <v>35</v>
      </c>
      <c r="F3" t="s">
        <v>65</v>
      </c>
    </row>
    <row r="4">
      <c r="A4">
        <v>1</v>
      </c>
      <c r="B4" t="s">
        <v>75</v>
      </c>
      <c r="C4" t="s">
        <v>74</v>
      </c>
      <c r="D4" s="11">
        <v>1</v>
      </c>
      <c r="E4" t="s">
        <v>39</v>
      </c>
      <c r="F4" t="s">
        <v>51</v>
      </c>
    </row>
    <row r="5">
      <c r="A5">
        <v>1</v>
      </c>
      <c r="B5" t="s">
        <v>76</v>
      </c>
      <c r="C5" t="s">
        <v>74</v>
      </c>
      <c r="D5" s="11">
        <v>3</v>
      </c>
      <c r="E5" t="s">
        <v>35</v>
      </c>
      <c r="F5" t="s">
        <v>54</v>
      </c>
    </row>
    <row r="6">
      <c r="A6">
        <v>1</v>
      </c>
      <c r="B6" t="s">
        <v>77</v>
      </c>
      <c r="C6" t="s">
        <v>74</v>
      </c>
      <c r="D6" s="11">
        <v>0.2</v>
      </c>
      <c r="E6" t="s">
        <v>35</v>
      </c>
      <c r="F6" t="s">
        <v>57</v>
      </c>
    </row>
    <row r="7">
      <c r="A7">
        <v>1</v>
      </c>
      <c r="B7" t="s">
        <v>78</v>
      </c>
      <c r="C7" t="s">
        <v>71</v>
      </c>
      <c r="D7" s="11">
        <v>12</v>
      </c>
      <c r="E7" t="s">
        <v>39</v>
      </c>
      <c r="F7" t="s">
        <v>79</v>
      </c>
    </row>
    <row r="8">
      <c r="A8">
        <v>2</v>
      </c>
      <c r="B8" t="s">
        <v>80</v>
      </c>
      <c r="C8" t="s">
        <v>74</v>
      </c>
      <c r="D8" s="11">
        <v>11.7</v>
      </c>
      <c r="E8" t="s">
        <v>39</v>
      </c>
      <c r="F8" t="s">
        <v>38</v>
      </c>
    </row>
    <row r="9">
      <c r="A9">
        <v>2</v>
      </c>
      <c r="B9" t="s">
        <v>81</v>
      </c>
      <c r="C9" t="s">
        <v>74</v>
      </c>
      <c r="D9" s="11">
        <v>0.3</v>
      </c>
      <c r="E9" t="s">
        <v>35</v>
      </c>
      <c r="F9" t="s">
        <v>48</v>
      </c>
    </row>
    <row r="10">
      <c r="A10">
        <v>1</v>
      </c>
      <c r="B10" t="s">
        <v>82</v>
      </c>
      <c r="C10" t="s">
        <v>74</v>
      </c>
      <c r="D10" s="11">
        <v>0.88</v>
      </c>
      <c r="E10" t="s">
        <v>35</v>
      </c>
      <c r="F10" t="s">
        <v>34</v>
      </c>
    </row>
    <row r="11">
      <c r="A11">
        <v>1</v>
      </c>
      <c r="B11" t="s">
        <v>83</v>
      </c>
      <c r="C11" t="s">
        <v>74</v>
      </c>
      <c r="D11" s="11">
        <v>0.5</v>
      </c>
      <c r="E11" t="s">
        <v>35</v>
      </c>
      <c r="F11" t="s">
        <v>45</v>
      </c>
    </row>
    <row r="12">
      <c r="A12">
        <v>1</v>
      </c>
      <c r="B12" t="s">
        <v>84</v>
      </c>
      <c r="C12" t="s">
        <v>74</v>
      </c>
      <c r="D12" s="11">
        <v>0.06</v>
      </c>
      <c r="E12" t="s">
        <v>35</v>
      </c>
      <c r="F12" t="s">
        <v>42</v>
      </c>
    </row>
    <row r="13">
      <c r="A13">
        <v>1</v>
      </c>
      <c r="B13" t="s">
        <v>85</v>
      </c>
      <c r="C13" t="s">
        <v>74</v>
      </c>
      <c r="D13" s="11">
        <v>3</v>
      </c>
      <c r="E13" t="s">
        <v>35</v>
      </c>
      <c r="F13" t="s">
        <v>62</v>
      </c>
    </row>
    <row r="14">
      <c r="A14">
        <v>1</v>
      </c>
      <c r="B14" t="s">
        <v>86</v>
      </c>
      <c r="C14" t="s">
        <v>74</v>
      </c>
      <c r="D14" s="11">
        <v>0.25</v>
      </c>
      <c r="E14" t="s">
        <v>35</v>
      </c>
      <c r="F14" t="s">
        <v>57</v>
      </c>
    </row>
    <row r="15">
      <c r="A15">
        <v>1</v>
      </c>
      <c r="B15" t="s">
        <v>87</v>
      </c>
      <c r="C15" t="s">
        <v>71</v>
      </c>
      <c r="D15" s="11">
        <v>1</v>
      </c>
      <c r="E15" t="s">
        <v>25</v>
      </c>
      <c r="F15" t="s">
        <v>88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t="s">
        <v>95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96</v>
      </c>
      <c r="D3" t="inlineStr" s="14">
        <is>
          <t>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t>
        </is>
      </c>
      <c r="E3" t="s" s="14"/>
      <c r="F3" t="s">
        <v>97</v>
      </c>
    </row>
    <row r="4">
      <c r="A4" t="s">
        <v>2</v>
      </c>
      <c r="B4">
        <v>3</v>
      </c>
      <c r="C4" t="s">
        <v>98</v>
      </c>
      <c r="D4" t="inlineStr" s="14">
        <is>
          <t>Glacer les oignons grelots à brun - Déposer les petits oignons grelots dans un bac GN 1/1 H 45 et les glacer (voir fiche Petits oignons glacés à brun - Chapitre Légumes).</t>
        </is>
      </c>
      <c r="E4" t="s" s="14"/>
      <c r="F4" t="s">
        <v>99</v>
      </c>
    </row>
    <row r="5">
      <c r="A5" t="s">
        <v>2</v>
      </c>
      <c r="B5">
        <v>4</v>
      </c>
      <c r="C5" t="s">
        <v>100</v>
      </c>
      <c r="D5" t="inlineStr" s="14">
        <is>
          <t>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t>
        </is>
      </c>
      <c r="E5" t="s" s="14"/>
      <c r="F5" t="s">
        <v>101</v>
      </c>
    </row>
    <row r="6">
      <c r="A6" t="s">
        <v>2</v>
      </c>
      <c r="B6">
        <v>5</v>
      </c>
      <c r="C6" t="s">
        <v>102</v>
      </c>
      <c r="D6" t="s" s="14">
        <v>103</v>
      </c>
      <c r="E6" t="s" s="14"/>
      <c r="F6"/>
    </row>
    <row r="7">
      <c r="A7" t="s">
        <v>2</v>
      </c>
      <c r="B7">
        <v>6</v>
      </c>
      <c r="C7" t="s">
        <v>104</v>
      </c>
      <c r="D7" t="inlineStr" s="14">
        <is>
          <t>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t>
        </is>
      </c>
      <c r="E7" t="s" s="14"/>
      <c r="F7" t="s">
        <v>105</v>
      </c>
    </row>
    <row r="8">
      <c r="A8" t="s">
        <v>106</v>
      </c>
      <c r="B8">
        <v>1</v>
      </c>
      <c r="C8" t="s">
        <v>107</v>
      </c>
      <c r="D8" t="s" s="14">
        <v>108</v>
      </c>
      <c r="E8" t="s" s="14"/>
      <c r="F8"/>
    </row>
    <row r="9">
      <c r="A9" t="s">
        <v>109</v>
      </c>
      <c r="B9">
        <v>1</v>
      </c>
      <c r="C9" t="s">
        <v>110</v>
      </c>
      <c r="D9" t="inlineStr" s="14">
        <is>
          <t>Trier et laver soigneusement les tiges de persil, les branches de céleri et les feuilles de poireau. Ne pas utiliser des tiges ayant séjourné trop longtemps dans l'eau (risque de fermentation).</t>
        </is>
      </c>
      <c r="E9" t="s" s="14"/>
      <c r="F9"/>
    </row>
    <row r="10">
      <c r="A10" t="s">
        <v>109</v>
      </c>
      <c r="B10">
        <v>2</v>
      </c>
      <c r="C10" t="s">
        <v>110</v>
      </c>
      <c r="D10" t="s" s="14">
        <v>111</v>
      </c>
      <c r="E10" t="s" s="14"/>
      <c r="F10"/>
    </row>
    <row r="11">
      <c r="A11" t="s">
        <v>109</v>
      </c>
      <c r="B11">
        <v>3</v>
      </c>
      <c r="C11" t="s">
        <v>112</v>
      </c>
      <c r="D11" t="inlineStr" s="14">
        <is>
          <t>Composer le bouquet garni selon l'utilisation : base = tiges de persil + thym + laurier. Pour fonds blancs et pochés : ajouter blanc de poireau et céleri en branches. Pour gibelotte : ajouter romarin. Pour légumes secs : ajouter sarriette.</t>
        </is>
      </c>
      <c r="E11" t="s" s="14"/>
      <c r="F11"/>
    </row>
    <row r="12">
      <c r="A12" t="s">
        <v>109</v>
      </c>
      <c r="B12">
        <v>4</v>
      </c>
      <c r="C12" t="s">
        <v>113</v>
      </c>
      <c r="D12" t="inlineStr" s="14">
        <is>
          <t>Lier le bouquet garni en fagot bien serré avec de la ficelle de cuisine. Le rôle des aromates étant de parfumer, des produits de mauvaise qualité ou de fraîcheur insuffisante donnent un très mauvais résultat.</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7">
        <v>114</v>
      </c>
      <c r="B1"/>
      <c r="C1"/>
      <c r="D1"/>
    </row>
    <row r="2">
      <c r="A2" t="str" s="15">
        <f>"GRO_CDC_128 · GRO.VIANDES · référence : "&amp;Besoins!B3&amp;" "&amp;Besoins!C3&amp;" · multiplicateur réglable sur la feuille ""Besoins"""</f>
        <v>GRO_CDC_128 · GRO.VIANDES · référence : 100 pc · multiplicateur réglable sur la feuille </v>
      </c>
      <c r="B2"/>
      <c r="C2"/>
      <c r="D2"/>
    </row>
    <row r="3">
      <c r="A3"/>
      <c r="B3"/>
      <c r="C3"/>
      <c r="D3"/>
    </row>
    <row r="4">
      <c r="A4" t="s" s="16">
        <v>115</v>
      </c>
      <c r="B4"/>
      <c r="C4"/>
      <c r="D4"/>
    </row>
    <row r="5">
      <c r="A5" t="s" s="17">
        <v>116</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117</v>
      </c>
      <c r="B6" t="str" s="14">
        <f>"[PRÉPARER] "&amp;Procedure!D3</f>
        <v>[PRÉPARER] 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v>
      </c>
      <c r="C6"/>
      <c r="D6"/>
    </row>
    <row r="7">
      <c r="A7" t="s" s="17">
        <v>118</v>
      </c>
      <c r="B7" t="str" s="14">
        <f>"[GLACER] "&amp;Procedure!D4</f>
        <v>[GLACER] Glacer les oignons grelots à brun - Déposer les petits oignons grelots dans un bac GN 1/1 H 45 et les glacer (voir fiche Petits oignons glacés à brun - Chapitre Légumes).</v>
      </c>
      <c r="C7"/>
      <c r="D7"/>
    </row>
    <row r="8">
      <c r="A8" t="s" s="17">
        <v>119</v>
      </c>
      <c r="B8" t="str" s="14">
        <f>"[MARQUER] "&amp;Procedure!D5</f>
        <v>[MARQUER] 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v>
      </c>
      <c r="C8"/>
      <c r="D8"/>
    </row>
    <row r="9">
      <c r="A9" t="s" s="17">
        <v>120</v>
      </c>
      <c r="B9" t="str" s="14">
        <f>"[DRESSER] "&amp;Procedure!D6</f>
        <v>[DRESSER] Dresser et servir - Servir 2 morceaux de viande garnis de petits oignons grelots glacés à brun par assiette. - Persiller au départ de l’assiette.</v>
      </c>
      <c r="C9"/>
      <c r="D9"/>
    </row>
    <row r="10">
      <c r="A10" t="s" s="17">
        <v>121</v>
      </c>
      <c r="B10" t="str" s="14">
        <f>"[SAUTER] "&amp;Procedure!D7</f>
        <v>[SAUTER] 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v>
      </c>
      <c r="C10"/>
      <c r="D10"/>
    </row>
    <row r="11">
      <c r="A11"/>
      <c r="B11"/>
      <c r="C11"/>
      <c r="D11"/>
    </row>
    <row r="12">
      <c r="A12" t="s" s="16">
        <v>122</v>
      </c>
      <c r="B12"/>
      <c r="C12"/>
      <c r="D12"/>
    </row>
    <row r="13">
      <c r="A13" t="s" s="17">
        <v>116</v>
      </c>
      <c r="B13" t="str" s="14">
        <f>"[DISSOUDRE] "&amp;Procedure!D8</f>
        <v>[DISSOUDRE] Délayer la poudre dans l'eau froide en fouettant, puis porter à ébullition en remuant régulièrement.</v>
      </c>
      <c r="C13"/>
      <c r="D13"/>
    </row>
    <row r="14">
      <c r="A14"/>
      <c r="B14"/>
      <c r="C14"/>
      <c r="D14"/>
    </row>
    <row r="15">
      <c r="A15" t="s" s="16">
        <v>123</v>
      </c>
      <c r="B15"/>
      <c r="C15"/>
      <c r="D15"/>
    </row>
    <row r="16">
      <c r="A16" t="s" s="17">
        <v>116</v>
      </c>
      <c r="B16" t="str" s="14">
        <f>"[TRIER] "&amp;Procedure!D9</f>
        <v>[TRIER] Trier et laver soigneusement les tiges de persil, les branches de céleri et les feuilles de poireau. Ne pas utiliser des tiges ayant séjourné trop longtemps dans l'eau (risque de fermentation).</v>
      </c>
      <c r="C16"/>
      <c r="D16"/>
    </row>
    <row r="17">
      <c r="A17" t="s" s="17">
        <v>117</v>
      </c>
      <c r="B17" t="str" s="14">
        <f>"[TRIER] "&amp;Procedure!D10</f>
        <v>[TRIER] Choisir un excellent thym très odorant, le trier, le laver, le sécher doucement. Laver, sécher et effeuiller le laurier.</v>
      </c>
      <c r="C17"/>
      <c r="D17"/>
    </row>
    <row r="18">
      <c r="A18" t="s" s="17">
        <v>118</v>
      </c>
      <c r="B18" t="str" s="14">
        <f>"[FOURRER] "&amp;Procedure!D11</f>
        <v>[FOURRER] Composer le bouquet garni selon l'utilisation : base = tiges de persil + thym + laurier. Pour fonds blancs et pochés : ajouter blanc de poireau et céleri en branches. Pour gibelotte : ajouter romarin. Pour légumes secs : ajouter sarriette.</v>
      </c>
      <c r="C18"/>
      <c r="D18"/>
    </row>
    <row r="19">
      <c r="A19" t="s" s="17">
        <v>119</v>
      </c>
      <c r="B19" t="str" s="14">
        <f>"[LIER] "&amp;Procedure!D12</f>
        <v>[LIER] Lier le bouquet garni en fagot bien serré avec de la ficelle de cuisine. Le rôle des aromates étant de parfumer, des produits de mauvaise qualité ou de fraîcheur insuffisante donnent un très mauvais résultat.</v>
      </c>
      <c r="C19"/>
      <c r="D19"/>
    </row>
    <row r="20">
      <c r="A20"/>
      <c r="B20"/>
      <c r="C20"/>
      <c r="D20"/>
    </row>
    <row r="21">
      <c r="A21" t="s" s="18">
        <v>22</v>
      </c>
      <c r="B21"/>
      <c r="C21"/>
      <c r="D21"/>
    </row>
  </sheetData>
  <sheetProtection sheet="1"/>
  <mergeCells count="17">
    <mergeCell ref="A1:D1"/>
    <mergeCell ref="A2:D2"/>
    <mergeCell ref="A4:D4"/>
    <mergeCell ref="B5:D5"/>
    <mergeCell ref="B6:D6"/>
    <mergeCell ref="B7:D7"/>
    <mergeCell ref="B8:D8"/>
    <mergeCell ref="B9:D9"/>
    <mergeCell ref="B10:D10"/>
    <mergeCell ref="A12:D12"/>
    <mergeCell ref="B13:D13"/>
    <mergeCell ref="A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2026-09-15T14:14:52Z</dcterms:created>
  <dc:title>NAVARIN D’AGNEAU</dc:title>
  <dc:subject/>
  <dc:creator>CUIS.web</dc:creator>
  <cp:lastModifiedBy/>
  <cp:keywords/>
  <dc:description>Export automatique — moteur récursif d'origine : Bernard Vandendaele</dc:description>
  <cp:category/>
  <dc:language>en-US</dc:language>
  <dcterms:modified xsi:type="dcterms:W3CDTF">2026-09-15T14:14:52Z</dcterms:modified>
  <cp:revision>1</cp:revision>
</cp:coreProperties>
</file>