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<sst xmlns="http://schemas.openxmlformats.org/spreadsheetml/2006/main" count="116" uniqueCount="116">
  <si>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</si>
  <si>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</si>
  <si>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TAJINE D’AGNEAU</t>
  </si>
  <si>
    <t>Code</t>
  </si>
  <si>
    <t>GRO_CDC_125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</si>
  <si>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</si>
  <si>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</si>
  <si>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</si>
  <si>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</si>
  <si>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</si>
  <si>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</si>
  <si>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</si>
  <si>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</si>
  <si>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</si>
  <si>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</si>
  <si>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</si>
  <si>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</si>
  <si>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</si>
  <si>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</si>
  <si>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</si>
  <si>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</si>
  <si>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</si>
  <si>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</si>
  <si>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</si>
  <si>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</si>
  <si>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</si>
  <si>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</si>
  <si>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</si>
  <si>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</si>
  <si>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</si>
  <si>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</si>
  <si>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</si>
  <si>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</si>
  <si>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</si>
  <si>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</si>
  <si>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</si>
  <si>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EPI-CORIANDRE</t>
  </si>
  <si>
    <t>Coriandre moulue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</si>
  <si>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</si>
  <si>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</si>
  <si>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</si>
  <si>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</si>
  <si>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</si>
  <si>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</si>
  <si>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</si>
  <si>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</si>
  <si>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</si>
  <si>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</si>
  <si>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AMANDE-EFILEE</t>
  </si>
  <si>
    <t>Amandes effilées</t>
  </si>
  <si>
    <t>Oléagineux et noix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</si>
  <si>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</si>
  <si>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</si>
  <si>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</si>
  <si>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</si>
  <si>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</si>
  <si>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</si>
  <si>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RNM3770123</t>
  </si>
  <si>
    <t>CITRON Espagne cat.I 4(58-67mm)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</si>
  <si>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</si>
  <si>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</si>
  <si>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</si>
  <si>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</si>
  <si>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</si>
  <si>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</si>
  <si>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</si>
  <si>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RNMS00143</t>
  </si>
  <si>
    <t>Épaule d'agneau désossée</t>
  </si>
  <si>
    <t>Viandes surgelées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</si>
  <si>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</si>
  <si>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</si>
  <si>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</si>
  <si>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</si>
  <si>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</si>
  <si>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</si>
  <si>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</si>
  <si>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Épaule d'agneau désossée</t>
  </si>
  <si>
    <t>matiere</t>
  </si>
  <si>
    <t xml:space="preserve">    ↳ Oignons émincés 4G</t>
  </si>
  <si>
    <t xml:space="preserve">    ↳ CITRON Espagne cat.I 4(58-67mm)</t>
  </si>
  <si>
    <t xml:space="preserve">    ↳ Amandes effilées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</si>
  <si>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</si>
  <si>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</si>
  <si>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</si>
  <si>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</si>
  <si>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Farine de blé T55</t>
  </si>
  <si>
    <t xml:space="preserve">    ↳ Beurre doux 82% MG plaquette</t>
  </si>
  <si>
    <t xml:space="preserve">    ↳ Huile d'olive vierge pure</t>
  </si>
  <si>
    <t xml:space="preserve">    ↳ Sel fin de cuisine</t>
  </si>
  <si>
    <t xml:space="preserve">    ↳ Poivre noir moulu</t>
  </si>
  <si>
    <t xml:space="preserve">    ↳ Coriandre moulue</t>
  </si>
  <si>
    <t>Recette</t>
  </si>
  <si>
    <t>#</t>
  </si>
  <si>
    <t>Verbe</t>
  </si>
  <si>
    <t>Étape</t>
  </si>
  <si>
    <t>Précision technique</t>
  </si>
  <si>
    <t>Durée</t>
  </si>
  <si>
    <t>METTRE EN PLACE</t>
  </si>
  <si>
    <t>ÉGOUTTER</t>
  </si>
  <si>
    <t>85 min (prepa)</t>
  </si>
  <si>
    <t>SAUTER</t>
  </si>
  <si>
    <t>75 min (repos)</t>
  </si>
  <si>
    <t>DRESSER</t>
  </si>
  <si>
    <t>Dresser - Servir le tajine accompagné de riz créole.</t>
  </si>
  <si>
    <t>INCORPORER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</si>
  <si>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</si>
  <si>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</si>
  <si>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</si>
  <si>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TAJINE D’AGNEAU</t>
  </si>
  <si>
    <t>TAJINE D’AGNEAU  GRO_CDC_125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</si>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</sst>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427.346475</v>
      </c>
    </row>
    <row r="12">
      <c r="A12" t="s" s="3">
        <v>17</v>
      </c>
      <c r="B12" s="4">
        <v>4.27346475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427.346475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6.825</v>
      </c>
      <c r="E7" s="11">
        <f>D7*$B$2</f>
        <v>6.825</v>
      </c>
      <c r="F7" t="s">
        <v>35</v>
      </c>
      <c r="G7" s="4">
        <f>E7*0.003</f>
        <v>0.020475</v>
      </c>
    </row>
    <row r="8">
      <c r="A8" t="s">
        <v>36</v>
      </c>
      <c r="B8" t="s">
        <v>37</v>
      </c>
      <c r="C8" t="s">
        <v>38</v>
      </c>
      <c r="D8" s="9">
        <v>0.015</v>
      </c>
      <c r="E8" s="11">
        <f>D8*$B$2</f>
        <v>0.015</v>
      </c>
      <c r="F8" t="s">
        <v>39</v>
      </c>
      <c r="G8" s="4">
        <f>E8*7.2</f>
        <v>0.108</v>
      </c>
    </row>
    <row r="9">
      <c r="A9" t="s">
        <v>40</v>
      </c>
      <c r="B9" t="s">
        <v>41</v>
      </c>
      <c r="C9" t="s">
        <v>38</v>
      </c>
      <c r="D9" s="9">
        <v>0.012</v>
      </c>
      <c r="E9" s="11">
        <f>D9*$B$2</f>
        <v>0.012</v>
      </c>
      <c r="F9" t="s">
        <v>39</v>
      </c>
      <c r="G9" s="4">
        <f>E9*12.5</f>
        <v>0.15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39</v>
      </c>
      <c r="G10" s="4">
        <f>E10*0.56</f>
        <v>0.14</v>
      </c>
    </row>
    <row r="11">
      <c r="A11" t="s">
        <v>45</v>
      </c>
      <c r="B11" t="s">
        <v>46</v>
      </c>
      <c r="C11" t="s">
        <v>47</v>
      </c>
      <c r="D11" s="9">
        <v>0.175</v>
      </c>
      <c r="E11" s="11">
        <f>D11*$B$2</f>
        <v>0.175</v>
      </c>
      <c r="F11" t="s">
        <v>39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1.5</v>
      </c>
      <c r="E12" s="11">
        <f>D12*$B$2</f>
        <v>1.5</v>
      </c>
      <c r="F12" t="s">
        <v>39</v>
      </c>
      <c r="G12" s="4">
        <f>E12*11</f>
        <v>16.5</v>
      </c>
    </row>
    <row r="13">
      <c r="A13" t="s">
        <v>51</v>
      </c>
      <c r="B13" t="s">
        <v>52</v>
      </c>
      <c r="C13" t="s">
        <v>53</v>
      </c>
      <c r="D13" s="9">
        <v>0.5</v>
      </c>
      <c r="E13" s="11">
        <f>D13*$B$2</f>
        <v>0.5</v>
      </c>
      <c r="F13" t="s">
        <v>35</v>
      </c>
      <c r="G13" s="4">
        <f>E13*5.8</f>
        <v>2.9</v>
      </c>
    </row>
    <row r="14">
      <c r="A14" t="s">
        <v>54</v>
      </c>
      <c r="B14" t="s">
        <v>55</v>
      </c>
      <c r="C14" t="s">
        <v>56</v>
      </c>
      <c r="D14" s="9">
        <v>0.5</v>
      </c>
      <c r="E14" s="11">
        <f>D14*$B$2</f>
        <v>0.5</v>
      </c>
      <c r="F14" t="s">
        <v>39</v>
      </c>
      <c r="G14" s="4">
        <f>E14*5.2</f>
        <v>2.6</v>
      </c>
    </row>
    <row r="15">
      <c r="A15" t="s">
        <v>57</v>
      </c>
      <c r="B15" t="s">
        <v>58</v>
      </c>
      <c r="C15" t="s">
        <v>59</v>
      </c>
      <c r="D15" s="9">
        <v>2.5</v>
      </c>
      <c r="E15" s="11">
        <f>D15*$B$2</f>
        <v>2.5</v>
      </c>
      <c r="F15" t="s">
        <v>39</v>
      </c>
      <c r="G15" s="4">
        <f>E15*1.8</f>
        <v>4.5</v>
      </c>
    </row>
    <row r="16">
      <c r="A16" t="s">
        <v>60</v>
      </c>
      <c r="B16" t="s">
        <v>61</v>
      </c>
      <c r="C16" t="s">
        <v>62</v>
      </c>
      <c r="D16" s="9">
        <v>2.5</v>
      </c>
      <c r="E16" s="11">
        <f>D16*$B$2</f>
        <v>2.5</v>
      </c>
      <c r="F16" t="s">
        <v>39</v>
      </c>
      <c r="G16" s="4">
        <f>E16*4.32</f>
        <v>10.8</v>
      </c>
    </row>
    <row r="17">
      <c r="A17" t="s">
        <v>63</v>
      </c>
      <c r="B17" t="s">
        <v>64</v>
      </c>
      <c r="C17" t="s">
        <v>65</v>
      </c>
      <c r="D17" s="9">
        <v>0.08</v>
      </c>
      <c r="E17" s="11">
        <f>D17*$B$2</f>
        <v>0.08</v>
      </c>
      <c r="F17" t="s">
        <v>39</v>
      </c>
      <c r="G17" s="4">
        <f>E17*0.35</f>
        <v>0.028</v>
      </c>
    </row>
    <row r="18">
      <c r="A18" t="s">
        <v>66</v>
      </c>
      <c r="B18" t="s">
        <v>67</v>
      </c>
      <c r="C18" t="s">
        <v>68</v>
      </c>
      <c r="D18" s="9">
        <v>16</v>
      </c>
      <c r="E18" s="11">
        <f>D18*$B$2</f>
        <v>16</v>
      </c>
      <c r="F18" t="s">
        <v>39</v>
      </c>
      <c r="G18" s="4">
        <f>E18*24.35</f>
        <v>389.6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25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16</v>
      </c>
      <c r="E3" t="s">
        <v>39</v>
      </c>
      <c r="F3" t="s">
        <v>68</v>
      </c>
    </row>
    <row r="4">
      <c r="A4">
        <v>1</v>
      </c>
      <c r="B4" t="s">
        <v>78</v>
      </c>
      <c r="C4" t="s">
        <v>77</v>
      </c>
      <c r="D4" s="11">
        <v>2.5</v>
      </c>
      <c r="E4" t="s">
        <v>39</v>
      </c>
      <c r="F4" t="s">
        <v>62</v>
      </c>
    </row>
    <row r="5">
      <c r="A5">
        <v>1</v>
      </c>
      <c r="B5" t="s">
        <v>79</v>
      </c>
      <c r="C5" t="s">
        <v>77</v>
      </c>
      <c r="D5" s="11">
        <v>2.5</v>
      </c>
      <c r="E5" t="s">
        <v>39</v>
      </c>
      <c r="F5" t="s">
        <v>59</v>
      </c>
    </row>
    <row r="6">
      <c r="A6">
        <v>1</v>
      </c>
      <c r="B6" t="s">
        <v>80</v>
      </c>
      <c r="C6" t="s">
        <v>77</v>
      </c>
      <c r="D6" s="11">
        <v>1.5</v>
      </c>
      <c r="E6" t="s">
        <v>39</v>
      </c>
      <c r="F6" t="s">
        <v>50</v>
      </c>
    </row>
    <row r="7">
      <c r="A7">
        <v>1</v>
      </c>
      <c r="B7" t="s">
        <v>81</v>
      </c>
      <c r="C7" t="s">
        <v>74</v>
      </c>
      <c r="D7" s="11">
        <v>7</v>
      </c>
      <c r="E7" t="s">
        <v>35</v>
      </c>
      <c r="F7" t="s">
        <v>82</v>
      </c>
    </row>
    <row r="8">
      <c r="A8">
        <v>2</v>
      </c>
      <c r="B8" t="s">
        <v>83</v>
      </c>
      <c r="C8" t="s">
        <v>77</v>
      </c>
      <c r="D8" s="11">
        <v>6.825</v>
      </c>
      <c r="E8" t="s">
        <v>35</v>
      </c>
      <c r="F8" t="s">
        <v>34</v>
      </c>
    </row>
    <row r="9">
      <c r="A9">
        <v>2</v>
      </c>
      <c r="B9" t="s">
        <v>84</v>
      </c>
      <c r="C9" t="s">
        <v>77</v>
      </c>
      <c r="D9" s="11">
        <v>0.175</v>
      </c>
      <c r="E9" t="s">
        <v>39</v>
      </c>
      <c r="F9" t="s">
        <v>47</v>
      </c>
    </row>
    <row r="10">
      <c r="A10">
        <v>1</v>
      </c>
      <c r="B10" t="s">
        <v>85</v>
      </c>
      <c r="C10" t="s">
        <v>77</v>
      </c>
      <c r="D10" s="11">
        <v>0.25</v>
      </c>
      <c r="E10" t="s">
        <v>39</v>
      </c>
      <c r="F10" t="s">
        <v>44</v>
      </c>
    </row>
    <row r="11">
      <c r="A11">
        <v>1</v>
      </c>
      <c r="B11" t="s">
        <v>86</v>
      </c>
      <c r="C11" t="s">
        <v>77</v>
      </c>
      <c r="D11" s="11">
        <v>0.5</v>
      </c>
      <c r="E11" t="s">
        <v>39</v>
      </c>
      <c r="F11" t="s">
        <v>56</v>
      </c>
    </row>
    <row r="12">
      <c r="A12">
        <v>1</v>
      </c>
      <c r="B12" t="s">
        <v>87</v>
      </c>
      <c r="C12" t="s">
        <v>77</v>
      </c>
      <c r="D12" s="11">
        <v>0.5</v>
      </c>
      <c r="E12" t="s">
        <v>35</v>
      </c>
      <c r="F12" t="s">
        <v>53</v>
      </c>
    </row>
    <row r="13">
      <c r="A13">
        <v>1</v>
      </c>
      <c r="B13" t="s">
        <v>88</v>
      </c>
      <c r="C13" t="s">
        <v>77</v>
      </c>
      <c r="D13" s="11">
        <v>0.08</v>
      </c>
      <c r="E13" t="s">
        <v>39</v>
      </c>
      <c r="F13" t="s">
        <v>65</v>
      </c>
    </row>
    <row r="14">
      <c r="A14">
        <v>1</v>
      </c>
      <c r="B14" t="s">
        <v>89</v>
      </c>
      <c r="C14" t="s">
        <v>77</v>
      </c>
      <c r="D14" s="11">
        <v>0.012</v>
      </c>
      <c r="E14" t="s">
        <v>39</v>
      </c>
      <c r="F14" t="s">
        <v>38</v>
      </c>
    </row>
    <row r="15">
      <c r="A15">
        <v>1</v>
      </c>
      <c r="B15" t="s">
        <v>90</v>
      </c>
      <c r="C15" t="s">
        <v>77</v>
      </c>
      <c r="D15" s="11">
        <v>0.015</v>
      </c>
      <c r="E15" t="s">
        <v>39</v>
      </c>
      <c r="F1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inlineStr" s="14">
        <is>
          <t>Mise en place du poste de travail - Vérifier la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98</v>
      </c>
      <c r="D3" t="inlineStr" s="14">
        <is>
          <t>Préparations préliminaires - Déconditionner la viande suivant la procédure. - Égoutter la viande en chambre froide dans 1 bac GN 2/1 H 250 en polycarbonate. - Détailler la viande en petits morceaux de 30 g environ.Réserver au froid. - Laver et désinfecter les citrons suivant la procédure. - Couper les citrons en quartiers dans le sens de la longueur.Emincer ensuite les quartiers.Réserver. - Dans un rondeau,réaliser 7 litres de fond blanc de veau,à partir de fond déshydraté,en se reportant aux recommandations du fabricant. - Concasser la graine de coriandre.Réserver.</t>
        </is>
      </c>
      <c r="E3" t="s" s="14"/>
      <c r="F3" t="s">
        <v>99</v>
      </c>
    </row>
    <row r="4">
      <c r="A4" t="s">
        <v>2</v>
      </c>
      <c r="B4">
        <v>3</v>
      </c>
      <c r="C4" t="s">
        <v>100</v>
      </c>
      <c r="D4" t="inlineStr" s="14">
        <is>
          <t>Marquer la cuisson du tajine - Dans la sauteuse,faire revenir dans le beurre et l’huile les morceaux de viande,puis les oignons.En fin de coloration,ajouter les amandes effilées. - Égoutter la viande et les amandes. - Éliminer la graisse et les particules carbonisées de la sauteuse. - Remettre la viande et les amandes en sauteuse. - Singer et laisser cuire la farine quelques instants. - Ajouter les citrons émincés,les épices et aromates. - Mouiller avec le fond blanc à hauteur de la viande. - Introduire la sonde de cuisson à cœur d’un morceau de viande. - Cuire à couvert à feu doux pendant 1 h 15 environ. - Mouiller au besoin en cours de cuisson ou laisser réduire,afin d’obtenir un fond de braisage en quantité suffisante pour accompagner la viande au terme de la cuisson. - Atteindre + 95 °C à cœur. - Vérifier la cuisson et la consistance de la sauce. - Rectifier l’assaisonnement. - Respecter la procédure de fin de cuisson. - Débarrasser le tajine dans 5 bacs GN 1/1de service H 65.Couvrir. - Stocker en armoire chaude et maintenir à + 63°C en attente de consommation.</t>
        </is>
      </c>
      <c r="E4" t="s" s="14"/>
      <c r="F4" t="s">
        <v>101</v>
      </c>
    </row>
    <row r="5">
      <c r="A5" t="s">
        <v>2</v>
      </c>
      <c r="B5">
        <v>4</v>
      </c>
      <c r="C5" t="s">
        <v>102</v>
      </c>
      <c r="D5" t="s" s="14">
        <v>103</v>
      </c>
      <c r="E5" t="s" s="14"/>
      <c r="F5"/>
    </row>
    <row r="6">
      <c r="A6" t="s">
        <v>2</v>
      </c>
      <c r="B6">
        <v>5</v>
      </c>
      <c r="C6" t="s">
        <v>104</v>
      </c>
      <c r="D6" t="inlineStr" s="14">
        <is>
          <t>Suggestions - On peut ajouter en garniture,des quartiers de coing pochés et revenus au beurre en sauteuse et légèrement caramélisés dans le miel. - On peut,pour varier la recette,ajouter des raisins secs,une pincée de piment et de la cannelle.</t>
        </is>
      </c>
      <c r="E6" t="s" s="14"/>
      <c r="F6"/>
    </row>
    <row r="7">
      <c r="A7" t="s">
        <v>105</v>
      </c>
      <c r="B7">
        <v>1</v>
      </c>
      <c r="C7" t="s">
        <v>106</v>
      </c>
      <c r="D7" t="s" s="14">
        <v>107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108</v>
      </c>
      <c r="B1"/>
      <c r="C1"/>
      <c r="D1"/>
    </row>
    <row r="2">
      <c r="A2" t="str" s="15">
        <f>"GRO_CDC_125 · GRO.VIANDES · référence : "&amp;Besoins!B3&amp;" "&amp;Besoins!C3&amp;" · multiplicateur réglable sur la feuille ""Besoins"""</f>
        <v>GRO_CDC_125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 t="s" s="17">
        <v>110</v>
      </c>
      <c r="B5" t="str" s="14">
        <f>"[METTRE EN PLACE] "&amp;Procedure!D2</f>
        <v>[METTRE EN PLACE] Mise en place du poste de travail - Vérifier la D.L.C.,peser les denrées,sélectionner le matériel. - Désinfecter le matériel et le poste de travail suivant les protocoles.</v>
      </c>
      <c r="C5"/>
      <c r="D5"/>
    </row>
    <row r="6">
      <c r="A6" t="s" s="17">
        <v>111</v>
      </c>
      <c r="B6" t="str" s="14">
        <f>"[ÉGOUTTER] "&amp;Procedure!D3</f>
        <v>[ÉGOUTTER] Préparations préliminaires - Déconditionner la viande suivant la procédure. - Égoutter la viande en chambre froide dans 1 bac GN 2/1 H 250 en polycarbonate. - Détailler la viande en petits morceaux de 30 g environ.Réserver au froid. - Laver et désinfecter les citrons suivant la procédure. - Couper les citrons en quartiers dans le sens de la longueur.Emincer ensuite les quartiers.Réserver. - Dans un rondeau,réaliser 7 litres de fond blanc de veau,à partir de fond déshydraté,en se reportant aux recommandations du fabricant. - Concasser la graine de coriandre.Réserver.</v>
      </c>
      <c r="C6"/>
      <c r="D6"/>
    </row>
    <row r="7">
      <c r="A7" t="s" s="17">
        <v>112</v>
      </c>
      <c r="B7" t="str" s="14">
        <f>"[SAUTER] "&amp;Procedure!D4</f>
        <v>[SAUTER] Marquer la cuisson du tajine - Dans la sauteuse,faire revenir dans le beurre et l’huile les morceaux de viande,puis les oignons.En fin de coloration,ajouter les amandes effilées. - Égoutter la viande et les amandes. - Éliminer la graisse et les particules carbonisées de la sauteuse. - Remettre la viande et les amandes en sauteuse. - Singer et laisser cuire la farine quelques instants. - Ajouter les citrons émincés,les épices et aromates. - Mouiller avec le fond blanc à hauteur de la viande. - Introduire la sonde de cuisson à cœur d’un morceau de viande. - Cuire à couvert à feu doux pendant 1 h 15 environ. - Mouiller au besoin en cours de cuisson ou laisser réduire,afin d’obtenir un fond de braisage en quantité suffisante pour accompagner la viande au terme de la cuisson. - Atteindre + 95 °C à cœur. - Vérifier la cuisson et la consistance de la sauce. - Rectifier l’assaisonnement. - Respecter la procédure de fin de cuisson. - Débarrasser le tajine dans 5 bacs GN 1/1de service H 65.Couvrir. - Stocker en armoire chaude et maintenir à + 63°C en attente de consommation.</v>
      </c>
      <c r="C7"/>
      <c r="D7"/>
    </row>
    <row r="8">
      <c r="A8" t="s" s="17">
        <v>113</v>
      </c>
      <c r="B8" t="str" s="14">
        <f>"[DRESSER] "&amp;Procedure!D5</f>
        <v>[DRESSER] Dresser - Servir le tajine accompagné de riz créole.</v>
      </c>
      <c r="C8"/>
      <c r="D8"/>
    </row>
    <row r="9">
      <c r="A9" t="s" s="17">
        <v>114</v>
      </c>
      <c r="B9" t="str" s="14">
        <f>"[INCORPORER] "&amp;Procedure!D6</f>
        <v>[INCORPORER] Suggestions - On peut ajouter en garniture,des quartiers de coing pochés et revenus au beurre en sauteuse et légèrement caramélisés dans le miel. - On peut,pour varier la recette,ajouter des raisins secs,une pincée de piment et de la cannelle.</v>
      </c>
      <c r="C9"/>
      <c r="D9"/>
    </row>
    <row r="10">
      <c r="A10"/>
      <c r="B10"/>
      <c r="C10"/>
      <c r="D10"/>
    </row>
    <row r="11">
      <c r="A11" t="s" s="16">
        <v>115</v>
      </c>
      <c r="B11"/>
      <c r="C11"/>
      <c r="D11"/>
    </row>
    <row r="12">
      <c r="A12" t="s" s="17">
        <v>110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2026-08-01T00:52:36Z</dcterms:created>
  <dc:title>TAJINE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2026-08-01T00:52:36Z</dcterms:modified>
  <cp:revision>1</cp:revision>
</cp:coreProperties>
</file>