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<sst xmlns="http://schemas.openxmlformats.org/spreadsheetml/2006/main" count="121" uniqueCount="121">
  <si>
    <t>Fiche technique</t>
  </si>
  <si>
    <t>Nom</t>
  </si>
  <si>
    <t>LAPIN SAUTÉ</t>
  </si>
  <si>
    <t>Code</t>
  </si>
  <si>
    <t>GRO_CDC_102</t>
  </si>
  <si>
    <t>Classe</t>
  </si>
  <si>
    <t>Volailles collectivité (GRO.VOLAILLE)</t>
  </si>
  <si>
    <t>Statut</t>
  </si>
  <si>
    <t>publie</t>
  </si>
  <si>
    <t>Verrouillée</t>
  </si>
  <si>
    <t>Oui — Corpus CDC (Cuisine de Collectivité) — verrouillage final Chapitre 5 (audit complet)</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</si>
  <si>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</si>
  <si>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</si>
  <si>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</si>
  <si>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</si>
  <si>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</si>
  <si>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</si>
  <si>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</si>
  <si>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</si>
  <si>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</si>
  <si>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</si>
  <si>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16:07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</si>
  <si>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</si>
  <si>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</si>
  <si>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</si>
  <si>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</si>
  <si>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</si>
  <si>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</si>
  <si>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</si>
  <si>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</si>
  <si>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</si>
  <si>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</si>
  <si>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</si>
  <si>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</si>
  <si>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</si>
  <si>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</si>
  <si>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</si>
  <si>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</si>
  <si>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</si>
  <si>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KNORR-FBLIE-STD</t>
  </si>
  <si>
    <t>Fonds Brun Lié (Knorr Professional)</t>
  </si>
  <si>
    <t>Fonds déshydratés et poudres</t>
  </si>
  <si>
    <t>kg</t>
  </si>
  <si>
    <t>HUI-TOURNESOL</t>
  </si>
  <si>
    <t>Huile de tournesol raffinée vrac</t>
  </si>
  <si>
    <t>Huiles végétales</t>
  </si>
  <si>
    <t>RNM57224806</t>
  </si>
  <si>
    <t>MARGARINE 60% MG 100% végétale pain 500g</t>
  </si>
  <si>
    <t>Produits laitiers et œufs</t>
  </si>
  <si>
    <t>BEU-DOUX</t>
  </si>
  <si>
    <t>Beurre doux 82% MG plaquette</t>
  </si>
  <si>
    <t>Beurres et margarines</t>
  </si>
  <si>
    <t>RNM23500123</t>
  </si>
  <si>
    <t>CHAMPIGNON DE PARIS Pologne pied coupé cat.I plateau</t>
  </si>
  <si>
    <t>Légumes</t>
  </si>
  <si>
    <t>RNM4G100920</t>
  </si>
  <si>
    <t>Échalotes émincées 4G</t>
  </si>
  <si>
    <t>Légumes 4ème et 5ème gamme</t>
  </si>
  <si>
    <t>RNMS00812</t>
  </si>
  <si>
    <t>Ail haché IQF</t>
  </si>
  <si>
    <t>Légumes surgelés</t>
  </si>
  <si>
    <t>RNMS00811</t>
  </si>
  <si>
    <t>Persil haché IQF</t>
  </si>
  <si>
    <t>RNMS00375</t>
  </si>
  <si>
    <t>Cuisses de lapin France</t>
  </si>
  <si>
    <t>Volailles et lapins surgelés</t>
  </si>
  <si>
    <t>Total</t>
  </si>
  <si>
    <t>Niveau</t>
  </si>
  <si>
    <t>Composant</t>
  </si>
  <si>
    <t>Type</t>
  </si>
  <si>
    <t>Quantité (pour 100 pc)</t>
  </si>
  <si>
    <t>recette</t>
  </si>
  <si>
    <t>Volailles collectivité</t>
  </si>
  <si>
    <t xml:space="preserve">    ↳ Cuisses de lapin France</t>
  </si>
  <si>
    <t>matiere</t>
  </si>
  <si>
    <t xml:space="preserve">    ↳ Échalotes émincées 4G</t>
  </si>
  <si>
    <t xml:space="preserve">    ↳ Ail haché IQF</t>
  </si>
  <si>
    <t xml:space="preserve">    ↳ Vin blanc sec de cuisson</t>
  </si>
  <si>
    <t xml:space="preserve">    ↳ Fond brun de veau reconstitue (collectivite)</t>
  </si>
  <si>
    <t>Préparations de base collectivité</t>
  </si>
  <si>
    <t xml:space="preserve">        ↳ EAU</t>
  </si>
  <si>
    <t xml:space="preserve">        ↳ Fonds Brun Lié (Knorr Professional)</t>
  </si>
  <si>
    <t xml:space="preserve">    ↳ CHAMPIGNON DE PARIS Pologne pied coupé cat.I plateau</t>
  </si>
  <si>
    <t xml:space="preserve">    ↳ Persil haché IQF</t>
  </si>
  <si>
    <t xml:space="preserve">    ↳ Huile de tournesol raffinée vrac</t>
  </si>
  <si>
    <t xml:space="preserve">    ↳ MARGARINE 60% MG 100% végétale pain 500g</t>
  </si>
  <si>
    <t xml:space="preserve">    ↳ Beurre doux 82% MG plaquette</t>
  </si>
  <si>
    <t xml:space="preserve">    ↳ Bouquet garni</t>
  </si>
  <si>
    <t>Préparations de base cuisine</t>
  </si>
  <si>
    <t>Recette</t>
  </si>
  <si>
    <t>#</t>
  </si>
  <si>
    <t>Verbe</t>
  </si>
  <si>
    <t>Étape</t>
  </si>
  <si>
    <t>Précision technique</t>
  </si>
  <si>
    <t>Durée</t>
  </si>
  <si>
    <t>METTRE EN PLACE</t>
  </si>
  <si>
    <t>PRÉPARER</t>
  </si>
  <si>
    <t>70 min (repos)</t>
  </si>
  <si>
    <t>MARQUER</t>
  </si>
  <si>
    <t>65 min (cuisson)</t>
  </si>
  <si>
    <t>TERMINER</t>
  </si>
  <si>
    <t>70 min (prepa)</t>
  </si>
  <si>
    <t>DRESSER</t>
  </si>
  <si>
    <t>Fond brun de veau reconstitue (collectivite)</t>
  </si>
  <si>
    <t>DISSOUDRE</t>
  </si>
  <si>
    <t>Délayer la poudre dans l'eau froide en fouettant, puis porter à ébullition en remuant régulièrement.</t>
  </si>
  <si>
    <t>Bouquet garni</t>
  </si>
  <si>
    <t>TRIER</t>
  </si>
  <si>
    <t>Choisir un excellent thym très odorant, le trier, le laver, le sécher doucement. Laver, sécher et effeuiller le laurier.</t>
  </si>
  <si>
    <t>FOURRER</t>
  </si>
  <si>
    <t>LIER</t>
  </si>
  <si>
    <t>Fiche technique — LAPIN SAUTÉ</t>
  </si>
  <si>
    <t>LAPIN SAUTÉ  GRO_CDC_102</t>
  </si>
  <si>
    <t>1.</t>
  </si>
  <si>
    <t>2.</t>
  </si>
  <si>
    <t>3.</t>
  </si>
  <si>
    <t>4.</t>
  </si>
  <si>
    <t>5.</t>
  </si>
  <si>
    <t>6.</t>
  </si>
  <si>
    <t>↳ Fond brun de veau reconstitue (collectivite)  GRO-FOND-VEAU</t>
  </si>
  <si>
    <t>↳ Bouquet garni  BPI-CUI-BGT-GRN</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</si>
</sst>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377.10775</v>
      </c>
    </row>
    <row r="12">
      <c r="A12" t="s" s="3">
        <v>17</v>
      </c>
      <c r="B12" s="4">
        <v>3.7710775</v>
      </c>
    </row>
    <row r="13">
      <c r="A13"/>
      <c r="B13"/>
    </row>
    <row r="14">
      <c r="A14" t="s" s="5">
        <v>18</v>
      </c>
      <c r="B14" t="s" s="5">
        <v>15</v>
      </c>
    </row>
    <row r="15">
      <c r="A15" t="s" s="5">
        <v>19</v>
      </c>
      <c r="B15" s="6">
        <v>377.10775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4</v>
      </c>
      <c r="E7" s="11">
        <f>D7*$B$2</f>
        <v>4</v>
      </c>
      <c r="F7" t="s">
        <v>35</v>
      </c>
      <c r="G7" s="4">
        <f>E7*2.8</f>
        <v>11.2</v>
      </c>
    </row>
    <row r="8">
      <c r="A8" t="s" s="12">
        <v>36</v>
      </c>
      <c r="B8" t="s">
        <v>37</v>
      </c>
      <c r="C8" t="s">
        <v>38</v>
      </c>
      <c r="D8" s="9">
        <v>9.75</v>
      </c>
      <c r="E8" s="11">
        <f>D8*$B$2</f>
        <v>9.75</v>
      </c>
      <c r="F8" t="s">
        <v>35</v>
      </c>
      <c r="G8" s="4">
        <f>E8*0.003</f>
        <v>0.02925</v>
      </c>
    </row>
    <row r="9">
      <c r="A9" t="s">
        <v>39</v>
      </c>
      <c r="B9" t="s">
        <v>40</v>
      </c>
      <c r="C9" t="s">
        <v>41</v>
      </c>
      <c r="D9" s="9">
        <v>0.25</v>
      </c>
      <c r="E9" s="11">
        <f>D9*$B$2</f>
        <v>0.25</v>
      </c>
      <c r="F9" t="s">
        <v>42</v>
      </c>
      <c r="G9" s="4">
        <f>E9*0</f>
        <v>0</v>
      </c>
    </row>
    <row r="10">
      <c r="A10" t="s">
        <v>43</v>
      </c>
      <c r="B10" t="s">
        <v>44</v>
      </c>
      <c r="C10" t="s">
        <v>45</v>
      </c>
      <c r="D10" s="9">
        <v>0.25</v>
      </c>
      <c r="E10" s="11">
        <f>D10*$B$2</f>
        <v>0.25</v>
      </c>
      <c r="F10" t="s">
        <v>35</v>
      </c>
      <c r="G10" s="4">
        <f>E10*1.05</f>
        <v>0.2625</v>
      </c>
    </row>
    <row r="11">
      <c r="A11" t="s">
        <v>46</v>
      </c>
      <c r="B11" t="s">
        <v>47</v>
      </c>
      <c r="C11" t="s">
        <v>48</v>
      </c>
      <c r="D11" s="9">
        <v>0.5</v>
      </c>
      <c r="E11" s="11">
        <f>D11*$B$2</f>
        <v>0.5</v>
      </c>
      <c r="F11" t="s">
        <v>42</v>
      </c>
      <c r="G11" s="4">
        <f>E11*3.5</f>
        <v>1.75</v>
      </c>
    </row>
    <row r="12">
      <c r="A12" t="s">
        <v>49</v>
      </c>
      <c r="B12" t="s">
        <v>50</v>
      </c>
      <c r="C12" t="s">
        <v>51</v>
      </c>
      <c r="D12" s="9">
        <v>0.5</v>
      </c>
      <c r="E12" s="11">
        <f>D12*$B$2</f>
        <v>0.5</v>
      </c>
      <c r="F12" t="s">
        <v>42</v>
      </c>
      <c r="G12" s="4">
        <f>E12*5.2</f>
        <v>2.6</v>
      </c>
    </row>
    <row r="13">
      <c r="A13" t="s">
        <v>52</v>
      </c>
      <c r="B13" t="s">
        <v>53</v>
      </c>
      <c r="C13" t="s">
        <v>54</v>
      </c>
      <c r="D13" s="9">
        <v>0.1</v>
      </c>
      <c r="E13" s="11">
        <f>D13*$B$2</f>
        <v>0.1</v>
      </c>
      <c r="F13" t="s">
        <v>42</v>
      </c>
      <c r="G13" s="4">
        <f>E13*3.2</f>
        <v>0.32</v>
      </c>
    </row>
    <row r="14">
      <c r="A14" t="s">
        <v>55</v>
      </c>
      <c r="B14" t="s">
        <v>56</v>
      </c>
      <c r="C14" t="s">
        <v>57</v>
      </c>
      <c r="D14" s="9">
        <v>1.5</v>
      </c>
      <c r="E14" s="11">
        <f>D14*$B$2</f>
        <v>1.5</v>
      </c>
      <c r="F14" t="s">
        <v>42</v>
      </c>
      <c r="G14" s="4">
        <f>E14*8.34</f>
        <v>12.51</v>
      </c>
    </row>
    <row r="15">
      <c r="A15" t="s">
        <v>58</v>
      </c>
      <c r="B15" t="s">
        <v>59</v>
      </c>
      <c r="C15" t="s">
        <v>60</v>
      </c>
      <c r="D15" s="9">
        <v>0.25</v>
      </c>
      <c r="E15" s="11">
        <f>D15*$B$2</f>
        <v>0.25</v>
      </c>
      <c r="F15" t="s">
        <v>42</v>
      </c>
      <c r="G15" s="4">
        <f>E15*9.26</f>
        <v>2.315</v>
      </c>
    </row>
    <row r="16">
      <c r="A16" t="s">
        <v>61</v>
      </c>
      <c r="B16" t="s">
        <v>62</v>
      </c>
      <c r="C16" t="s">
        <v>60</v>
      </c>
      <c r="D16" s="9">
        <v>0.3</v>
      </c>
      <c r="E16" s="11">
        <f>D16*$B$2</f>
        <v>0.3</v>
      </c>
      <c r="F16" t="s">
        <v>42</v>
      </c>
      <c r="G16" s="4">
        <f>E16*7.07</f>
        <v>2.121</v>
      </c>
    </row>
    <row r="17">
      <c r="A17" t="s">
        <v>63</v>
      </c>
      <c r="B17" t="s">
        <v>64</v>
      </c>
      <c r="C17" t="s">
        <v>65</v>
      </c>
      <c r="D17" s="9">
        <v>20</v>
      </c>
      <c r="E17" s="11">
        <f>D17*$B$2</f>
        <v>20</v>
      </c>
      <c r="F17" t="s">
        <v>42</v>
      </c>
      <c r="G17" s="4">
        <f>E17*17.2</f>
        <v>344</v>
      </c>
    </row>
    <row r="18">
      <c r="A18"/>
      <c r="B18"/>
      <c r="C18"/>
      <c r="D18"/>
      <c r="E18"/>
      <c r="F18" t="s" s="3">
        <v>66</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67</v>
      </c>
      <c r="B1" t="s" s="2">
        <v>68</v>
      </c>
      <c r="C1" t="s" s="2">
        <v>69</v>
      </c>
      <c r="D1" t="s" s="2">
        <v>70</v>
      </c>
      <c r="E1" t="s" s="2">
        <v>30</v>
      </c>
      <c r="F1" t="s" s="2">
        <v>5</v>
      </c>
    </row>
    <row r="2">
      <c r="A2">
        <v>0</v>
      </c>
      <c r="B2" t="s">
        <v>2</v>
      </c>
      <c r="C2" t="s">
        <v>71</v>
      </c>
      <c r="D2" s="11">
        <v>100</v>
      </c>
      <c r="E2" t="s">
        <v>25</v>
      </c>
      <c r="F2" t="s">
        <v>72</v>
      </c>
    </row>
    <row r="3">
      <c r="A3">
        <v>1</v>
      </c>
      <c r="B3" t="s">
        <v>73</v>
      </c>
      <c r="C3" t="s">
        <v>74</v>
      </c>
      <c r="D3" s="11">
        <v>20</v>
      </c>
      <c r="E3" t="s">
        <v>42</v>
      </c>
      <c r="F3" t="s">
        <v>65</v>
      </c>
    </row>
    <row r="4">
      <c r="A4">
        <v>1</v>
      </c>
      <c r="B4" t="s">
        <v>75</v>
      </c>
      <c r="C4" t="s">
        <v>74</v>
      </c>
      <c r="D4" s="11">
        <v>1.5</v>
      </c>
      <c r="E4" t="s">
        <v>42</v>
      </c>
      <c r="F4" t="s">
        <v>57</v>
      </c>
    </row>
    <row r="5">
      <c r="A5">
        <v>1</v>
      </c>
      <c r="B5" t="s">
        <v>76</v>
      </c>
      <c r="C5" t="s">
        <v>74</v>
      </c>
      <c r="D5" s="11">
        <v>0.25</v>
      </c>
      <c r="E5" t="s">
        <v>42</v>
      </c>
      <c r="F5" t="s">
        <v>60</v>
      </c>
    </row>
    <row r="6">
      <c r="A6">
        <v>1</v>
      </c>
      <c r="B6" t="s">
        <v>77</v>
      </c>
      <c r="C6" t="s">
        <v>74</v>
      </c>
      <c r="D6" s="11">
        <v>4</v>
      </c>
      <c r="E6" t="s">
        <v>35</v>
      </c>
      <c r="F6" t="s">
        <v>34</v>
      </c>
    </row>
    <row r="7">
      <c r="A7">
        <v>1</v>
      </c>
      <c r="B7" t="s">
        <v>78</v>
      </c>
      <c r="C7" t="s">
        <v>71</v>
      </c>
      <c r="D7" s="11">
        <v>10</v>
      </c>
      <c r="E7" t="s">
        <v>35</v>
      </c>
      <c r="F7" t="s">
        <v>79</v>
      </c>
    </row>
    <row r="8">
      <c r="A8">
        <v>2</v>
      </c>
      <c r="B8" t="s">
        <v>80</v>
      </c>
      <c r="C8" t="s">
        <v>74</v>
      </c>
      <c r="D8" s="11">
        <v>9.75</v>
      </c>
      <c r="E8" t="s">
        <v>35</v>
      </c>
      <c r="F8" t="s">
        <v>38</v>
      </c>
    </row>
    <row r="9">
      <c r="A9">
        <v>2</v>
      </c>
      <c r="B9" t="s">
        <v>81</v>
      </c>
      <c r="C9" t="s">
        <v>74</v>
      </c>
      <c r="D9" s="11">
        <v>0.25</v>
      </c>
      <c r="E9" t="s">
        <v>42</v>
      </c>
      <c r="F9" t="s">
        <v>41</v>
      </c>
    </row>
    <row r="10">
      <c r="A10">
        <v>1</v>
      </c>
      <c r="B10" t="s">
        <v>82</v>
      </c>
      <c r="C10" t="s">
        <v>74</v>
      </c>
      <c r="D10" s="11">
        <v>0.1</v>
      </c>
      <c r="E10" t="s">
        <v>42</v>
      </c>
      <c r="F10" t="s">
        <v>54</v>
      </c>
    </row>
    <row r="11">
      <c r="A11">
        <v>1</v>
      </c>
      <c r="B11" t="s">
        <v>83</v>
      </c>
      <c r="C11" t="s">
        <v>74</v>
      </c>
      <c r="D11" s="11">
        <v>0.3</v>
      </c>
      <c r="E11" t="s">
        <v>42</v>
      </c>
      <c r="F11" t="s">
        <v>60</v>
      </c>
    </row>
    <row r="12">
      <c r="A12">
        <v>1</v>
      </c>
      <c r="B12" t="s">
        <v>84</v>
      </c>
      <c r="C12" t="s">
        <v>74</v>
      </c>
      <c r="D12" s="11">
        <v>0.25</v>
      </c>
      <c r="E12" t="s">
        <v>35</v>
      </c>
      <c r="F12" t="s">
        <v>45</v>
      </c>
    </row>
    <row r="13">
      <c r="A13">
        <v>1</v>
      </c>
      <c r="B13" t="s">
        <v>85</v>
      </c>
      <c r="C13" t="s">
        <v>74</v>
      </c>
      <c r="D13" s="11">
        <v>0.5</v>
      </c>
      <c r="E13" t="s">
        <v>42</v>
      </c>
      <c r="F13" t="s">
        <v>48</v>
      </c>
    </row>
    <row r="14">
      <c r="A14">
        <v>1</v>
      </c>
      <c r="B14" t="s">
        <v>86</v>
      </c>
      <c r="C14" t="s">
        <v>74</v>
      </c>
      <c r="D14" s="11">
        <v>0.5</v>
      </c>
      <c r="E14" t="s">
        <v>42</v>
      </c>
      <c r="F14" t="s">
        <v>51</v>
      </c>
    </row>
    <row r="15">
      <c r="A15">
        <v>1</v>
      </c>
      <c r="B15" t="s">
        <v>87</v>
      </c>
      <c r="C15" t="s">
        <v>71</v>
      </c>
      <c r="D15" s="11">
        <v>1</v>
      </c>
      <c r="E15" t="s">
        <v>25</v>
      </c>
      <c r="F15" t="s">
        <v>88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89</v>
      </c>
      <c r="B1" t="s" s="2">
        <v>90</v>
      </c>
      <c r="C1" t="s" s="2">
        <v>91</v>
      </c>
      <c r="D1" t="s" s="2">
        <v>92</v>
      </c>
      <c r="E1" t="s" s="2">
        <v>93</v>
      </c>
      <c r="F1" t="s" s="2">
        <v>94</v>
      </c>
    </row>
    <row r="2">
      <c r="A2" t="s">
        <v>2</v>
      </c>
      <c r="B2">
        <v>1</v>
      </c>
      <c r="C2" t="s">
        <v>95</v>
      </c>
      <c r="D2" t="inlineStr" s="14">
        <is>
          <t>Mise en place du poste de travail - Vérifier les D.L.C.,peser les denrées,sélectionner le matériel nécessaire. - Laver et désinfecter le matériel et le poste de travail en suivant les protocoles.</t>
        </is>
      </c>
      <c r="E2" t="s" s="14"/>
      <c r="F2"/>
    </row>
    <row r="3">
      <c r="A3" t="s">
        <v>2</v>
      </c>
      <c r="B3">
        <v>2</v>
      </c>
      <c r="C3" t="s">
        <v>96</v>
      </c>
      <c r="D3" t="inlineStr" s="14">
        <is>
          <t>Préparations préliminaires - Déconditionner les morceaux de lapin suivant la procédure. - Parer les morceaux.Réserver dans un bac en polycarbonate muni d’une grille égouttoir.Couvrir et stocker au froid. - Laver et désinfecter les éléments du bouquet garni.Réserver. - Laver,désinfecter et hacher au cutter le persil.Réserver au froid. - Déconditionner les champignons suivant la procédure.Égoutter les champignons dans un bac GN 1/1 H 100 perforé.Récupérer le jus des champignons.Réserver les champignons dans le bac perforé doublé d’un bac plein. - Dans un rondeau,réaliser 12 litres de fond brun de veau,à partir de fond déshydraté,en se reportant aux recommandations du fabricant.Réserver au chaud en attente d’utilisation.</t>
        </is>
      </c>
      <c r="E3" t="s" s="14"/>
      <c r="F3" t="s">
        <v>97</v>
      </c>
    </row>
    <row r="4">
      <c r="A4" t="s">
        <v>2</v>
      </c>
      <c r="B4">
        <v>3</v>
      </c>
      <c r="C4" t="s">
        <v>98</v>
      </c>
      <c r="D4" t="inlineStr" s="14">
        <is>
          <t>Marquer la cuisson du lapin - Saler et poivrer les morceaux de lapin sur toutes les faces. - Dans la sauteuse,à l’huile et à la margarine,faire dorer les morceaux de lapin sur toutes les faces. - Dans un bac GN 2/1H 250 muni d’une grille égouttoir posé sur un cuvier mobile à proximité de la sauteuse,égoutter les morceaux de lapin revenus. - Dégraisser la sauteuse et éliminer les particules carbonisées. - Dans la sauteuse,faire suer au beurre,sans coloration,les échalotes ciselées. - Disposer les morceaux de lapin sur les échalotes. - Déglacer avec le vin blanc.Laisser réduire de moitié. - Piquer la sonde de cuisson dans un morceau de lapin. - Mouiller avec le fond brun de veau lié et le jus des champignons.Rectifier l’assaisonnement.Porter à ébullition.Réduire la source de chaleur et laisser cuire à feu doux pendant 45 minutes environ.Surveiller la cuisson. - Au terme de la cuisson,atteindre la température de + 85 °C à cœur.</t>
        </is>
      </c>
      <c r="E4" t="s" s="14"/>
      <c r="F4" t="s">
        <v>99</v>
      </c>
    </row>
    <row r="5">
      <c r="A5" t="s">
        <v>2</v>
      </c>
      <c r="B5">
        <v>4</v>
      </c>
      <c r="C5" t="s">
        <v>100</v>
      </c>
      <c r="D5" t="inlineStr" s="14">
        <is>
          <t>Terminer la préparation du lapin - Décanter les morceaux de lapin dans 4 bacs GN 1/1 H 100. - Ajouter les champignons sur les morceaux. - Au besoin laisser réduire la sauce,afin d’en obtenir 12 litres.Renforcer le goût de la sauce en ajoutant 100 g de concentré de champignons. - Vérifier la consistance de la sauce.Eventuellement compléter la liaison avec un peu de beurre manié ou de roux déshydraté. - Émulsionner la sauce au mixeur pour lui donner de l’onctuosité.Vérifier l’assaisonnement. - Napper les morceaux de lapin et verser équitablement la sauce dans les bacs. - Agiter les bacs d’un mouvement circulaire afin de lier tous les éléments ensemble.</t>
        </is>
      </c>
      <c r="E5" t="s" s="14"/>
      <c r="F5" t="s">
        <v>101</v>
      </c>
    </row>
    <row r="6">
      <c r="A6" t="s">
        <v>2</v>
      </c>
      <c r="B6">
        <v>5</v>
      </c>
      <c r="C6" t="s">
        <v>102</v>
      </c>
      <c r="D6" t="inlineStr" s="14">
        <is>
          <t>Dresser et servir - Dresser les morceaux de lapin à l’assiette avec les champignons. Napper de sauce. - Persiller au départ de l’assiette. - Accompagner de pommes fondantes, de pommes purée, de macaroni, de polenta,etc.</t>
        </is>
      </c>
      <c r="E6" t="s" s="14"/>
      <c r="F6"/>
    </row>
    <row r="7">
      <c r="A7" t="s">
        <v>2</v>
      </c>
      <c r="B7">
        <v>6</v>
      </c>
      <c r="C7"/>
      <c r="D7" t="inlineStr" s="14">
        <is>
          <t>Suggestions - Lapin au cidre :Même méthode.Mouiller au cidre à la place du vin blanc. - Ajouter au fond de cuisson une branche de céleri émincée finement. - Crémer la sauce avec 2 litres de crème fraîche épaisse.Emulsionner la sauce au mixeur. - On peut servir avec une petite pomme reinette cuite au four.</t>
        </is>
      </c>
      <c r="E7" t="s" s="14"/>
      <c r="F7"/>
    </row>
    <row r="8">
      <c r="A8" t="s">
        <v>103</v>
      </c>
      <c r="B8">
        <v>1</v>
      </c>
      <c r="C8" t="s">
        <v>104</v>
      </c>
      <c r="D8" t="s" s="14">
        <v>105</v>
      </c>
      <c r="E8" t="s" s="14"/>
      <c r="F8"/>
    </row>
    <row r="9">
      <c r="A9" t="s">
        <v>106</v>
      </c>
      <c r="B9">
        <v>1</v>
      </c>
      <c r="C9" t="s">
        <v>107</v>
      </c>
      <c r="D9" t="inlineStr" s="14">
        <is>
          <t>Trier et laver soigneusement les tiges de persil, les branches de céleri et les feuilles de poireau. Ne pas utiliser des tiges ayant séjourné trop longtemps dans l'eau (risque de fermentation).</t>
        </is>
      </c>
      <c r="E9" t="s" s="14"/>
      <c r="F9"/>
    </row>
    <row r="10">
      <c r="A10" t="s">
        <v>106</v>
      </c>
      <c r="B10">
        <v>2</v>
      </c>
      <c r="C10" t="s">
        <v>107</v>
      </c>
      <c r="D10" t="s" s="14">
        <v>108</v>
      </c>
      <c r="E10" t="s" s="14"/>
      <c r="F10"/>
    </row>
    <row r="11">
      <c r="A11" t="s">
        <v>106</v>
      </c>
      <c r="B11">
        <v>3</v>
      </c>
      <c r="C11" t="s">
        <v>109</v>
      </c>
      <c r="D11" t="inlineStr" s="14">
        <is>
          <t>Composer le bouquet garni selon l'utilisation : base = tiges de persil + thym + laurier. Pour fonds blancs et pochés : ajouter blanc de poireau et céleri en branches. Pour gibelotte : ajouter romarin. Pour légumes secs : ajouter sarriette.</t>
        </is>
      </c>
      <c r="E11" t="s" s="14"/>
      <c r="F11"/>
    </row>
    <row r="12">
      <c r="A12" t="s">
        <v>106</v>
      </c>
      <c r="B12">
        <v>4</v>
      </c>
      <c r="C12" t="s">
        <v>110</v>
      </c>
      <c r="D12" t="inlineStr" s="14">
        <is>
          <t>Lier le bouquet garni en fagot bien serré avec de la ficelle de cuisine. Le rôle des aromates étant de parfumer, des produits de mauvaise qualité ou de fraîcheur insuffisante donnent un très mauvais résultat.</t>
        </is>
      </c>
      <c r="E12" t="s" s="14"/>
      <c r="F1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1"/>
  <cols>
    <col min="1" max="1" width="22" customWidth="1"/>
    <col min="2" max="2" width="52" customWidth="1"/>
  </cols>
  <sheetData>
    <row r="1" customHeight="1" ht="24">
      <c r="A1" t="s" s="7">
        <v>111</v>
      </c>
      <c r="B1"/>
      <c r="C1"/>
      <c r="D1"/>
    </row>
    <row r="2">
      <c r="A2" t="str" s="15">
        <f>"GRO_CDC_102 · GRO.VOLAILLE · référence : "&amp;Besoins!B3&amp;" "&amp;Besoins!C3&amp;" · multiplicateur réglable sur la feuille ""Besoins"""</f>
        <v>GRO_CDC_102 · GRO.VOLAILLE · référence : 100 pc · multiplicateur réglable sur la feuille </v>
      </c>
      <c r="B2"/>
      <c r="C2"/>
      <c r="D2"/>
    </row>
    <row r="3">
      <c r="A3"/>
      <c r="B3"/>
      <c r="C3"/>
      <c r="D3"/>
    </row>
    <row r="4">
      <c r="A4" t="s" s="16">
        <v>112</v>
      </c>
      <c r="B4"/>
      <c r="C4"/>
      <c r="D4"/>
    </row>
    <row r="5">
      <c r="A5" t="s" s="17">
        <v>113</v>
      </c>
      <c r="B5" t="str" s="14">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7">
        <v>114</v>
      </c>
      <c r="B6" t="str" s="14">
        <f>"[PRÉPARER] "&amp;Procedure!D3</f>
        <v>[PRÉPARER] Préparations préliminaires - Déconditionner les morceaux de lapin suivant la procédure. - Parer les morceaux.Réserver dans un bac en polycarbonate muni d’une grille égouttoir.Couvrir et stocker au froid. - Laver et désinfecter les éléments du bouquet garni.Réserver. - Laver,désinfecter et hacher au cutter le persil.Réserver au froid. - Déconditionner les champignons suivant la procédure.Égoutter les champignons dans un bac GN 1/1 H 100 perforé.Récupérer le jus des champignons.Réserver les champignons dans le bac perforé doublé d’un bac plein. - Dans un rondeau,réaliser 12 litres de fond brun de veau,à partir de fond déshydraté,en se reportant aux recommandations du fabricant.Réserver au chaud en attente d’utilisation.</v>
      </c>
      <c r="C6"/>
      <c r="D6"/>
    </row>
    <row r="7">
      <c r="A7" t="s" s="17">
        <v>115</v>
      </c>
      <c r="B7" t="str" s="14">
        <f>"[MARQUER] "&amp;Procedure!D4</f>
        <v>[MARQUER] Marquer la cuisson du lapin - Saler et poivrer les morceaux de lapin sur toutes les faces. - Dans la sauteuse,à l’huile et à la margarine,faire dorer les morceaux de lapin sur toutes les faces. - Dans un bac GN 2/1H 250 muni d’une grille égouttoir posé sur un cuvier mobile à proximité de la sauteuse,égoutter les morceaux de lapin revenus. - Dégraisser la sauteuse et éliminer les particules carbonisées. - Dans la sauteuse,faire suer au beurre,sans coloration,les échalotes ciselées. - Disposer les morceaux de lapin sur les échalotes. - Déglacer avec le vin blanc.Laisser réduire de moitié. - Piquer la sonde de cuisson dans un morceau de lapin. - Mouiller avec le fond brun de veau lié et le jus des champignons.Rectifier l’assaisonnement.Porter à ébullition.Réduire la source de chaleur et laisser cuire à feu doux pendant 45 minutes environ.Surveiller la cuisson. - Au terme de la cuisson,atteindre la température de + 85 °C à cœur.</v>
      </c>
      <c r="C7"/>
      <c r="D7"/>
    </row>
    <row r="8">
      <c r="A8" t="s" s="17">
        <v>116</v>
      </c>
      <c r="B8" t="str" s="14">
        <f>"[TERMINER] "&amp;Procedure!D5</f>
        <v>[TERMINER] Terminer la préparation du lapin - Décanter les morceaux de lapin dans 4 bacs GN 1/1 H 100. - Ajouter les champignons sur les morceaux. - Au besoin laisser réduire la sauce,afin d’en obtenir 12 litres.Renforcer le goût de la sauce en ajoutant 100 g de concentré de champignons. - Vérifier la consistance de la sauce.Eventuellement compléter la liaison avec un peu de beurre manié ou de roux déshydraté. - Émulsionner la sauce au mixeur pour lui donner de l’onctuosité.Vérifier l’assaisonnement. - Napper les morceaux de lapin et verser équitablement la sauce dans les bacs. - Agiter les bacs d’un mouvement circulaire afin de lier tous les éléments ensemble.</v>
      </c>
      <c r="C8"/>
      <c r="D8"/>
    </row>
    <row r="9">
      <c r="A9" t="s" s="17">
        <v>117</v>
      </c>
      <c r="B9" t="str" s="14">
        <f>"[DRESSER] "&amp;Procedure!D6</f>
        <v>[DRESSER] Dresser et servir - Dresser les morceaux de lapin à l’assiette avec les champignons. Napper de sauce. - Persiller au départ de l’assiette. - Accompagner de pommes fondantes, de pommes purée, de macaroni, de polenta,etc.</v>
      </c>
      <c r="C9"/>
      <c r="D9"/>
    </row>
    <row r="10">
      <c r="A10" t="s" s="17">
        <v>118</v>
      </c>
      <c r="B10" t="str" s="14">
        <f>Procedure!D7</f>
        <v>Suggestions - Lapin au cidre :Même méthode.Mouiller au cidre à la place du vin blanc. - Ajouter au fond de cuisson une branche de céleri émincée finement. - Crémer la sauce avec 2 litres de crème fraîche épaisse.Emulsionner la sauce au mixeur. - On peut servir avec une petite pomme reinette cuite au four.</v>
      </c>
      <c r="C10"/>
      <c r="D10"/>
    </row>
    <row r="11">
      <c r="A11"/>
      <c r="B11"/>
      <c r="C11"/>
      <c r="D11"/>
    </row>
    <row r="12">
      <c r="A12" t="s" s="16">
        <v>119</v>
      </c>
      <c r="B12"/>
      <c r="C12"/>
      <c r="D12"/>
    </row>
    <row r="13">
      <c r="A13" t="s" s="17">
        <v>113</v>
      </c>
      <c r="B13" t="str" s="14">
        <f>"[DISSOUDRE] "&amp;Procedure!D8</f>
        <v>[DISSOUDRE] Délayer la poudre dans l'eau froide en fouettant, puis porter à ébullition en remuant régulièrement.</v>
      </c>
      <c r="C13"/>
      <c r="D13"/>
    </row>
    <row r="14">
      <c r="A14"/>
      <c r="B14"/>
      <c r="C14"/>
      <c r="D14"/>
    </row>
    <row r="15">
      <c r="A15" t="s" s="16">
        <v>120</v>
      </c>
      <c r="B15"/>
      <c r="C15"/>
      <c r="D15"/>
    </row>
    <row r="16">
      <c r="A16" t="s" s="17">
        <v>113</v>
      </c>
      <c r="B16" t="str" s="14">
        <f>"[TRIER] "&amp;Procedure!D9</f>
        <v>[TRIER] Trier et laver soigneusement les tiges de persil, les branches de céleri et les feuilles de poireau. Ne pas utiliser des tiges ayant séjourné trop longtemps dans l'eau (risque de fermentation).</v>
      </c>
      <c r="C16"/>
      <c r="D16"/>
    </row>
    <row r="17">
      <c r="A17" t="s" s="17">
        <v>114</v>
      </c>
      <c r="B17" t="str" s="14">
        <f>"[TRIER] "&amp;Procedure!D10</f>
        <v>[TRIER] Choisir un excellent thym très odorant, le trier, le laver, le sécher doucement. Laver, sécher et effeuiller le laurier.</v>
      </c>
      <c r="C17"/>
      <c r="D17"/>
    </row>
    <row r="18">
      <c r="A18" t="s" s="17">
        <v>115</v>
      </c>
      <c r="B18" t="str" s="14">
        <f>"[FOURRER] "&amp;Procedure!D11</f>
        <v>[FOURRER] Composer le bouquet garni selon l'utilisation : base = tiges de persil + thym + laurier. Pour fonds blancs et pochés : ajouter blanc de poireau et céleri en branches. Pour gibelotte : ajouter romarin. Pour légumes secs : ajouter sarriette.</v>
      </c>
      <c r="C18"/>
      <c r="D18"/>
    </row>
    <row r="19">
      <c r="A19" t="s" s="17">
        <v>116</v>
      </c>
      <c r="B19" t="str" s="14">
        <f>"[LIER] "&amp;Procedure!D12</f>
        <v>[LIER] Lier le bouquet garni en fagot bien serré avec de la ficelle de cuisine. Le rôle des aromates étant de parfumer, des produits de mauvaise qualité ou de fraîcheur insuffisante donnent un très mauvais résultat.</v>
      </c>
      <c r="C19"/>
      <c r="D19"/>
    </row>
    <row r="20">
      <c r="A20"/>
      <c r="B20"/>
      <c r="C20"/>
      <c r="D20"/>
    </row>
    <row r="21">
      <c r="A21" t="s" s="18">
        <v>22</v>
      </c>
      <c r="B21"/>
      <c r="C21"/>
      <c r="D21"/>
    </row>
  </sheetData>
  <sheetProtection sheet="1"/>
  <mergeCells count="17">
    <mergeCell ref="A1:D1"/>
    <mergeCell ref="A2:D2"/>
    <mergeCell ref="A4:D4"/>
    <mergeCell ref="B5:D5"/>
    <mergeCell ref="B6:D6"/>
    <mergeCell ref="B7:D7"/>
    <mergeCell ref="B8:D8"/>
    <mergeCell ref="B9:D9"/>
    <mergeCell ref="B10:D10"/>
    <mergeCell ref="A12:D12"/>
    <mergeCell ref="B13:D13"/>
    <mergeCell ref="A15:D15"/>
    <mergeCell ref="B16:D16"/>
    <mergeCell ref="B17:D17"/>
    <mergeCell ref="B18:D18"/>
    <mergeCell ref="B19:D19"/>
    <mergeCell ref="A21:D2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2026-09-15T14:07:39Z</dcterms:created>
  <dc:title>LAPIN SAUTÉ</dc:title>
  <dc:subject/>
  <dc:creator>CUIS.web</dc:creator>
  <cp:lastModifiedBy/>
  <cp:keywords/>
  <dc:description>Export automatique — moteur récursif d'origine : Bernard Vandendaele</dc:description>
  <cp:category/>
  <dc:language>en-US</dc:language>
  <dcterms:modified xsi:type="dcterms:W3CDTF">2026-09-15T14:07:39Z</dcterms:modified>
  <cp:revision>1</cp:revision>
</cp:coreProperties>
</file>