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<sst xmlns="http://schemas.openxmlformats.org/spreadsheetml/2006/main" count="118" uniqueCount="118">
  <si>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</si>
  <si>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</si>
  <si>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BLANQUETTE DE VEAU</t>
  </si>
  <si>
    <t>Code</t>
  </si>
  <si>
    <t>GRO_CDC_093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</si>
  <si>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</si>
  <si>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</si>
  <si>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</si>
  <si>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</si>
  <si>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</si>
  <si>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</si>
  <si>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</si>
  <si>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</si>
  <si>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</si>
  <si>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</si>
  <si>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</si>
  <si>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</si>
  <si>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</si>
  <si>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</si>
  <si>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</si>
  <si>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</si>
  <si>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</si>
  <si>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</si>
  <si>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</si>
  <si>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</si>
  <si>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</si>
  <si>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</si>
  <si>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</si>
  <si>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</si>
  <si>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</si>
  <si>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</si>
  <si>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</si>
  <si>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</si>
  <si>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</si>
  <si>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</si>
  <si>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</si>
  <si>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</si>
  <si>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</si>
  <si>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</si>
  <si>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</si>
  <si>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</si>
  <si>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</si>
  <si>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</si>
  <si>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</si>
  <si>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</si>
  <si>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</si>
  <si>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</si>
  <si>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</si>
  <si>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</si>
  <si>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</si>
  <si>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</si>
  <si>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</si>
  <si>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</si>
  <si>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</si>
  <si>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</si>
  <si>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</si>
  <si>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</si>
  <si>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</si>
  <si>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</si>
  <si>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</si>
  <si>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</si>
  <si>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</si>
  <si>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</si>
  <si>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</si>
  <si>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</si>
  <si>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</si>
  <si>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</si>
  <si>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</si>
  <si>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</si>
  <si>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</si>
  <si>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CHAMPIGNON DE PARIS Pologne pied coupé cat.I plateau</t>
  </si>
  <si>
    <t>matiere</t>
  </si>
  <si>
    <t xml:space="preserve">    ↳ VEAU (épaule sans os) semi-paré U.E. sous-vide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</si>
  <si>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</si>
  <si>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</si>
  <si>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</si>
  <si>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</si>
  <si>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épaisse 30% MG 5 litres</t>
  </si>
  <si>
    <t xml:space="preserve">    ↳ Jaune d'oeuf liquide pasteurisé</t>
  </si>
  <si>
    <t xml:space="preserve">    ↳ Noix de muscade entière</t>
  </si>
  <si>
    <t xml:space="preserve">    ↳ Beurre doux 82% MG plaquette</t>
  </si>
  <si>
    <t xml:space="preserve">    ↳ Farine de blé T55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</si>
  <si>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</si>
  <si>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</si>
  <si>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</si>
  <si>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</si>
  <si>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</si>
  <si>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</si>
  <si>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</si>
  <si>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</si>
  <si>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</si>
  <si>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85 min (prepa)</t>
  </si>
  <si>
    <t>BLANCHIR</t>
  </si>
  <si>
    <t>2 min (cuisson)</t>
  </si>
  <si>
    <t>MOUILLER</t>
  </si>
  <si>
    <t>67 min (repos)</t>
  </si>
  <si>
    <t>CONFECTIONNER</t>
  </si>
  <si>
    <t>PRÉPARER</t>
  </si>
  <si>
    <t>VERSER</t>
  </si>
  <si>
    <t>10 min (cuisson)</t>
  </si>
  <si>
    <t>TERMINER</t>
  </si>
  <si>
    <t>DRESSER</t>
  </si>
  <si>
    <t>Dresser et servir - Servir deux morceaux de viande par assiette.Mettre la garniture si possible sur la viande. - Napper de sauce.Accompagner de riz créole.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</si>
  <si>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</si>
  <si>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</si>
  <si>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</si>
  <si>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BLANQUETTE DE VEAU</t>
  </si>
  <si>
    <t>BLANQUETTE DE VEAU  GRO_CDC_093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</si>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</sst>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195.6597</v>
      </c>
    </row>
    <row r="12">
      <c r="A12" t="s" s="3">
        <v>16</v>
      </c>
      <c r="B12" s="4">
        <v>1.956597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195.6597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3.9</v>
      </c>
      <c r="E7" s="11">
        <f>D7*$B$2</f>
        <v>3.9</v>
      </c>
      <c r="F7" t="s">
        <v>34</v>
      </c>
      <c r="G7" s="4">
        <f>E7*0.003</f>
        <v>0.0117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E8*18</f>
        <v>0.054</v>
      </c>
    </row>
    <row r="9">
      <c r="A9" t="s">
        <v>39</v>
      </c>
      <c r="B9" t="s">
        <v>40</v>
      </c>
      <c r="C9" t="s">
        <v>41</v>
      </c>
      <c r="D9" s="9">
        <v>0.9</v>
      </c>
      <c r="E9" s="11">
        <f>D9*$B$2</f>
        <v>0.9</v>
      </c>
      <c r="F9" t="s">
        <v>38</v>
      </c>
      <c r="G9" s="4">
        <f>E9*0.56</f>
        <v>0.504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24</v>
      </c>
      <c r="G11" s="4">
        <f>E11*7.08</f>
        <v>21.24</v>
      </c>
    </row>
    <row r="12">
      <c r="A12" t="s">
        <v>48</v>
      </c>
      <c r="B12" t="s">
        <v>49</v>
      </c>
      <c r="C12" t="s">
        <v>50</v>
      </c>
      <c r="D12" s="9">
        <v>0.9</v>
      </c>
      <c r="E12" s="11">
        <f>D12*$B$2</f>
        <v>0.9</v>
      </c>
      <c r="F12" t="s">
        <v>38</v>
      </c>
      <c r="G12" s="4">
        <f>E12*5.2</f>
        <v>4.68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E13*3.2</f>
        <v>0.32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38</v>
      </c>
      <c r="G14" s="4">
        <f>E14*5.8</f>
        <v>5.8</v>
      </c>
    </row>
    <row r="15">
      <c r="A15" t="s">
        <v>57</v>
      </c>
      <c r="B15" t="s">
        <v>58</v>
      </c>
      <c r="C15" t="s">
        <v>59</v>
      </c>
      <c r="D15" s="9">
        <v>3</v>
      </c>
      <c r="E15" s="11">
        <f>D15*$B$2</f>
        <v>3</v>
      </c>
      <c r="F15" t="s">
        <v>38</v>
      </c>
      <c r="G15" s="4">
        <f>E15*3.85</f>
        <v>11.55</v>
      </c>
    </row>
    <row r="16">
      <c r="A16" t="s">
        <v>60</v>
      </c>
      <c r="B16" t="s">
        <v>61</v>
      </c>
      <c r="C16" t="s">
        <v>62</v>
      </c>
      <c r="D16" s="9">
        <v>15</v>
      </c>
      <c r="E16" s="11">
        <f>D16*$B$2</f>
        <v>15</v>
      </c>
      <c r="F16" t="s">
        <v>38</v>
      </c>
      <c r="G16" s="4">
        <f>E16*10.1</f>
        <v>151.5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</v>
      </c>
      <c r="E3" t="s">
        <v>38</v>
      </c>
      <c r="F3" t="s">
        <v>53</v>
      </c>
    </row>
    <row r="4">
      <c r="A4">
        <v>1</v>
      </c>
      <c r="B4" t="s">
        <v>72</v>
      </c>
      <c r="C4" t="s">
        <v>71</v>
      </c>
      <c r="D4" s="11">
        <v>15</v>
      </c>
      <c r="E4" t="s">
        <v>38</v>
      </c>
      <c r="F4" t="s">
        <v>62</v>
      </c>
    </row>
    <row r="5">
      <c r="A5">
        <v>1</v>
      </c>
      <c r="B5" t="s">
        <v>73</v>
      </c>
      <c r="C5" t="s">
        <v>68</v>
      </c>
      <c r="D5" s="11">
        <v>4</v>
      </c>
      <c r="E5" t="s">
        <v>34</v>
      </c>
      <c r="F5" t="s">
        <v>74</v>
      </c>
    </row>
    <row r="6">
      <c r="A6">
        <v>2</v>
      </c>
      <c r="B6" t="s">
        <v>75</v>
      </c>
      <c r="C6" t="s">
        <v>71</v>
      </c>
      <c r="D6" s="11">
        <v>3.9</v>
      </c>
      <c r="E6" t="s">
        <v>34</v>
      </c>
      <c r="F6" t="s">
        <v>33</v>
      </c>
    </row>
    <row r="7">
      <c r="A7">
        <v>2</v>
      </c>
      <c r="B7" t="s">
        <v>76</v>
      </c>
      <c r="C7" t="s">
        <v>71</v>
      </c>
      <c r="D7" s="11">
        <v>0.1</v>
      </c>
      <c r="E7" t="s">
        <v>38</v>
      </c>
      <c r="F7" t="s">
        <v>44</v>
      </c>
    </row>
    <row r="8">
      <c r="A8">
        <v>1</v>
      </c>
      <c r="B8" t="s">
        <v>77</v>
      </c>
      <c r="C8" t="s">
        <v>71</v>
      </c>
      <c r="D8" s="11">
        <v>3</v>
      </c>
      <c r="E8" t="s">
        <v>34</v>
      </c>
      <c r="F8" t="s">
        <v>47</v>
      </c>
    </row>
    <row r="9">
      <c r="A9">
        <v>1</v>
      </c>
      <c r="B9" t="s">
        <v>78</v>
      </c>
      <c r="C9" t="s">
        <v>71</v>
      </c>
      <c r="D9" s="11">
        <v>1</v>
      </c>
      <c r="E9" t="s">
        <v>34</v>
      </c>
      <c r="F9" t="s">
        <v>56</v>
      </c>
    </row>
    <row r="10">
      <c r="A10">
        <v>1</v>
      </c>
      <c r="B10" t="s">
        <v>79</v>
      </c>
      <c r="C10" t="s">
        <v>71</v>
      </c>
      <c r="D10" s="11">
        <v>0.003</v>
      </c>
      <c r="E10" t="s">
        <v>38</v>
      </c>
      <c r="F10" t="s">
        <v>37</v>
      </c>
    </row>
    <row r="11">
      <c r="A11">
        <v>1</v>
      </c>
      <c r="B11" t="s">
        <v>80</v>
      </c>
      <c r="C11" t="s">
        <v>71</v>
      </c>
      <c r="D11" s="11">
        <v>0.9</v>
      </c>
      <c r="E11" t="s">
        <v>38</v>
      </c>
      <c r="F11" t="s">
        <v>50</v>
      </c>
    </row>
    <row r="12">
      <c r="A12">
        <v>1</v>
      </c>
      <c r="B12" t="s">
        <v>81</v>
      </c>
      <c r="C12" t="s">
        <v>71</v>
      </c>
      <c r="D12" s="11">
        <v>0.9</v>
      </c>
      <c r="E12" t="s">
        <v>38</v>
      </c>
      <c r="F12" t="s">
        <v>41</v>
      </c>
    </row>
    <row r="13">
      <c r="A13">
        <v>1</v>
      </c>
      <c r="B13" t="s">
        <v>82</v>
      </c>
      <c r="C13" t="s">
        <v>71</v>
      </c>
      <c r="D13" s="11">
        <v>3</v>
      </c>
      <c r="E13" t="s">
        <v>38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t>
        </is>
      </c>
      <c r="E6" t="s" s="14"/>
      <c r="F6"/>
    </row>
    <row r="7">
      <c r="A7" t="s">
        <v>2</v>
      </c>
      <c r="B7">
        <v>6</v>
      </c>
      <c r="C7" t="s">
        <v>97</v>
      </c>
      <c r="D7" t="inlineStr" s="14">
        <is>
          <t>Préparer la garniture - Faire glacer à blanc les petits oignons grelots.(voir la recette). - Passer les champignons au four réglé sur la position vapeur,durant 2 minutes. - Répartir la garniture sur la viande décantée dans les 4 bacs.Couvrir et stocker au chaud.</t>
        </is>
      </c>
      <c r="E7" t="s" s="14"/>
      <c r="F7" t="s">
        <v>93</v>
      </c>
    </row>
    <row r="8">
      <c r="A8" t="s">
        <v>2</v>
      </c>
      <c r="B8">
        <v>7</v>
      </c>
      <c r="C8" t="s">
        <v>98</v>
      </c>
      <c r="D8" t="inlineStr" s="14">
        <is>
          <t>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t>
        </is>
      </c>
      <c r="E8" t="s" s="14"/>
      <c r="F8" t="s">
        <v>99</v>
      </c>
    </row>
    <row r="9">
      <c r="A9" t="s">
        <v>2</v>
      </c>
      <c r="B9">
        <v>8</v>
      </c>
      <c r="C9" t="s">
        <v>100</v>
      </c>
      <c r="D9" t="inlineStr" s="14">
        <is>
          <t>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t>
        </is>
      </c>
      <c r="E9" t="s" s="14"/>
      <c r="F9"/>
    </row>
    <row r="10">
      <c r="A10" t="s">
        <v>2</v>
      </c>
      <c r="B10">
        <v>9</v>
      </c>
      <c r="C10" t="s">
        <v>101</v>
      </c>
      <c r="D10" t="s" s="14">
        <v>102</v>
      </c>
      <c r="E10" t="s" s="14"/>
      <c r="F10"/>
    </row>
    <row r="11">
      <c r="A11" t="s">
        <v>103</v>
      </c>
      <c r="B11">
        <v>1</v>
      </c>
      <c r="C11" t="s">
        <v>104</v>
      </c>
      <c r="D11" t="s" s="14">
        <v>105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"GRO_CDC_093 · GRO.VOLAILLE · référence : "&amp;Besoins!B3&amp;" "&amp;Besoins!C3&amp;" · multiplicateur réglable sur la feuille ""Besoins"""</f>
        <v>GRO_CDC_093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109</v>
      </c>
      <c r="B6" t="str" s="14">
        <f>"[RÉSERVER] "&amp;Procedure!D3</f>
        <v>[RÉSERVER] 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v>
      </c>
      <c r="C6"/>
      <c r="D6"/>
    </row>
    <row r="7">
      <c r="A7" t="s" s="17">
        <v>110</v>
      </c>
      <c r="B7" t="str" s="14">
        <f>"[BLANCHIR] "&amp;Procedure!D4</f>
        <v>[BLANCHIR] 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v>
      </c>
      <c r="C7"/>
      <c r="D7"/>
    </row>
    <row r="8">
      <c r="A8" t="s" s="17">
        <v>111</v>
      </c>
      <c r="B8" t="str" s="14">
        <f>"[MOUILLER] "&amp;Procedure!D5</f>
        <v>[MOUILLER] 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v>
      </c>
      <c r="C8"/>
      <c r="D8"/>
    </row>
    <row r="9">
      <c r="A9" t="s" s="17">
        <v>112</v>
      </c>
      <c r="B9" t="str" s="14">
        <f>"[CONFECTIONNER] "&amp;Procedure!D6</f>
        <v>[CONFECTIONNER] 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v>
      </c>
      <c r="C9"/>
      <c r="D9"/>
    </row>
    <row r="10">
      <c r="A10" t="s" s="17">
        <v>113</v>
      </c>
      <c r="B10" t="str" s="14">
        <f>"[PRÉPARER] "&amp;Procedure!D7</f>
        <v>[PRÉPARER] Préparer la garniture - Faire glacer à blanc les petits oignons grelots.(voir la recette). - Passer les champignons au four réglé sur la position vapeur,durant 2 minutes. - Répartir la garniture sur la viande décantée dans les 4 bacs.Couvrir et stocker au chaud.</v>
      </c>
      <c r="C10"/>
      <c r="D10"/>
    </row>
    <row r="11">
      <c r="A11" t="s" s="17">
        <v>114</v>
      </c>
      <c r="B11" t="str" s="14">
        <f>"[VERSER] "&amp;Procedure!D8</f>
        <v>[VERSER] 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v>
      </c>
      <c r="C11"/>
      <c r="D11"/>
    </row>
    <row r="12">
      <c r="A12" t="s" s="17">
        <v>115</v>
      </c>
      <c r="B12" t="str" s="14">
        <f>"[TERMINER] "&amp;Procedure!D9</f>
        <v>[TERMINER] 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v>
      </c>
      <c r="C12"/>
      <c r="D12"/>
    </row>
    <row r="13">
      <c r="A13" t="s" s="17">
        <v>116</v>
      </c>
      <c r="B13" t="str" s="14">
        <f>"[DRESSER] "&amp;Procedure!D10</f>
        <v>[DRESSER] Dresser et servir - Servir deux morceaux de viande par assiette.Mettre la garniture si possible sur la viande. - Napper de sauce.Accompagner de riz créole.</v>
      </c>
      <c r="C13"/>
      <c r="D13"/>
    </row>
    <row r="14">
      <c r="A14"/>
      <c r="B14"/>
      <c r="C14"/>
      <c r="D14"/>
    </row>
    <row r="15">
      <c r="A15" t="s" s="16">
        <v>117</v>
      </c>
      <c r="B15"/>
      <c r="C15"/>
      <c r="D15"/>
    </row>
    <row r="16">
      <c r="A16" t="s" s="17">
        <v>108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2026-08-01T00:50:08Z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2026-08-01T00:50:08Z</dcterms:modified>
  <cp:revision>1</cp:revision>
</cp:coreProperties>
</file>