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<sst xmlns="http://schemas.openxmlformats.org/spreadsheetml/2006/main" count="119" uniqueCount="119">
  <si>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</si>
  <si>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</si>
  <si>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GRATIN DE POISSON</t>
  </si>
  <si>
    <t>Code</t>
  </si>
  <si>
    <t>GRO_CDC_074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</si>
  <si>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</si>
  <si>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</si>
  <si>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</si>
  <si>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</si>
  <si>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</si>
  <si>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</si>
  <si>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</si>
  <si>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</si>
  <si>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</si>
  <si>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</si>
  <si>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</si>
  <si>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</si>
  <si>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</si>
  <si>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</si>
  <si>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</si>
  <si>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</si>
  <si>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</si>
  <si>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</si>
  <si>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</si>
  <si>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</si>
  <si>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</si>
  <si>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</si>
  <si>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</si>
  <si>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</si>
  <si>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</si>
  <si>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</si>
  <si>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</si>
  <si>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</si>
  <si>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</si>
  <si>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</si>
  <si>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</si>
  <si>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</si>
  <si>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</si>
  <si>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</si>
  <si>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</si>
  <si>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</si>
  <si>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</si>
  <si>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</si>
  <si>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</si>
  <si>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</si>
  <si>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</si>
  <si>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</si>
  <si>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</si>
  <si>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</si>
  <si>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</si>
  <si>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</si>
  <si>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</si>
  <si>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</si>
  <si>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</si>
  <si>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RNM0200155</t>
  </si>
  <si>
    <t>EMMENTAL 1 kg rapé</t>
  </si>
  <si>
    <t>Fromages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</si>
  <si>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</si>
  <si>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</si>
  <si>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</si>
  <si>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</si>
  <si>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</si>
  <si>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</si>
  <si>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00POT_MP018</t>
  </si>
  <si>
    <t>Moules décortiquées</t>
  </si>
  <si>
    <t>Poissons et fruits de mer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</si>
  <si>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</si>
  <si>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</si>
  <si>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</si>
  <si>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</si>
  <si>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</si>
  <si>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</si>
  <si>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</si>
  <si>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</si>
  <si>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</si>
  <si>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</si>
  <si>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</si>
  <si>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</si>
  <si>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EMMENTAL 1 kg rapé</t>
  </si>
  <si>
    <t xml:space="preserve">    ↳ Moules décortiquées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</si>
  <si>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</si>
  <si>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</si>
  <si>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</si>
  <si>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</si>
  <si>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</si>
  <si>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</si>
  <si>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 xml:space="preserve">    ↳ Jaune d'oeuf liquide pasteurisé</t>
  </si>
  <si>
    <t xml:space="preserve">    ↳ Beurre doux 82% MG plaquette</t>
  </si>
  <si>
    <t xml:space="preserve">    ↳ Fumet de poisson concentré</t>
  </si>
  <si>
    <t xml:space="preserve">    ↳ CHAMPIGNON DE PARIS Pologne pied coupé cat.I plateau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</si>
  <si>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</si>
  <si>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</si>
  <si>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</si>
  <si>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</si>
  <si>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</si>
  <si>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</si>
  <si>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</si>
  <si>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</si>
  <si>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</si>
  <si>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</si>
  <si>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</si>
  <si>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</si>
  <si>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</si>
  <si>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</si>
  <si>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</si>
  <si>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</si>
  <si>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</si>
  <si>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</si>
  <si>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</si>
  <si>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</si>
  <si>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GRATIN DE POISSON</t>
  </si>
  <si>
    <t>GRATIN DE POISSON  GRO_CDC_074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</si>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</sst>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258.02555</v>
      </c>
    </row>
    <row r="12">
      <c r="A12" t="s" s="3">
        <v>16</v>
      </c>
      <c r="B12" s="4">
        <v>2.5802555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258.02555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E7*14</f>
        <v>14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38</v>
      </c>
      <c r="G8" s="4">
        <f>E8*0.003</f>
        <v>0.02955</v>
      </c>
    </row>
    <row r="9">
      <c r="A9" t="s">
        <v>39</v>
      </c>
      <c r="B9" t="s">
        <v>40</v>
      </c>
      <c r="C9" t="s">
        <v>41</v>
      </c>
      <c r="D9" s="9">
        <v>0.85</v>
      </c>
      <c r="E9" s="11">
        <f>D9*$B$2</f>
        <v>0.85</v>
      </c>
      <c r="F9" t="s">
        <v>34</v>
      </c>
      <c r="G9" s="4">
        <f>E9*0.56</f>
        <v>0.476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38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34</v>
      </c>
      <c r="G14" s="4">
        <f>E14*8.1</f>
        <v>12.15</v>
      </c>
    </row>
    <row r="15">
      <c r="A15" t="s">
        <v>57</v>
      </c>
      <c r="B15" t="s">
        <v>58</v>
      </c>
      <c r="C15" t="s">
        <v>59</v>
      </c>
      <c r="D15" s="9">
        <v>0.1</v>
      </c>
      <c r="E15" s="11">
        <f>D15*$B$2</f>
        <v>0.1</v>
      </c>
      <c r="F15" t="s">
        <v>34</v>
      </c>
      <c r="G15" s="4">
        <f>E15*3.2</f>
        <v>0.32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34</v>
      </c>
      <c r="G16" s="4">
        <f>E16*5.8</f>
        <v>1.45</v>
      </c>
    </row>
    <row r="17">
      <c r="A17" t="s">
        <v>63</v>
      </c>
      <c r="B17" t="s">
        <v>64</v>
      </c>
      <c r="C17" t="s">
        <v>65</v>
      </c>
      <c r="D17" s="9">
        <v>2</v>
      </c>
      <c r="E17" s="11">
        <f>D17*$B$2</f>
        <v>2</v>
      </c>
      <c r="F17" t="s">
        <v>34</v>
      </c>
      <c r="G17" s="4">
        <f>E17*12</f>
        <v>24</v>
      </c>
    </row>
    <row r="18">
      <c r="A18" t="s">
        <v>66</v>
      </c>
      <c r="B18" t="s">
        <v>67</v>
      </c>
      <c r="C18" t="s">
        <v>68</v>
      </c>
      <c r="D18" s="9">
        <v>12</v>
      </c>
      <c r="E18" s="11">
        <f>D18*$B$2</f>
        <v>12</v>
      </c>
      <c r="F18" t="s">
        <v>34</v>
      </c>
      <c r="G18" s="4">
        <f>E18*16.3</f>
        <v>195.6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12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1.5</v>
      </c>
      <c r="E4" t="s">
        <v>34</v>
      </c>
      <c r="F4" t="s">
        <v>56</v>
      </c>
    </row>
    <row r="5">
      <c r="A5">
        <v>1</v>
      </c>
      <c r="B5" t="s">
        <v>79</v>
      </c>
      <c r="C5" t="s">
        <v>77</v>
      </c>
      <c r="D5" s="11">
        <v>2</v>
      </c>
      <c r="E5" t="s">
        <v>34</v>
      </c>
      <c r="F5" t="s">
        <v>65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33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38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9.85</v>
      </c>
      <c r="E8" t="s">
        <v>38</v>
      </c>
      <c r="F8" t="s">
        <v>37</v>
      </c>
    </row>
    <row r="9">
      <c r="A9">
        <v>2</v>
      </c>
      <c r="B9" t="s">
        <v>84</v>
      </c>
      <c r="C9" t="s">
        <v>77</v>
      </c>
      <c r="D9" s="11">
        <v>0.15</v>
      </c>
      <c r="E9" t="s">
        <v>34</v>
      </c>
      <c r="F9" t="s">
        <v>47</v>
      </c>
    </row>
    <row r="10">
      <c r="A10">
        <v>1</v>
      </c>
      <c r="B10" t="s">
        <v>85</v>
      </c>
      <c r="C10" t="s">
        <v>77</v>
      </c>
      <c r="D10" s="11">
        <v>2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34</v>
      </c>
      <c r="F11" t="s">
        <v>62</v>
      </c>
    </row>
    <row r="12">
      <c r="A12">
        <v>1</v>
      </c>
      <c r="B12" t="s">
        <v>87</v>
      </c>
      <c r="C12" t="s">
        <v>77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88</v>
      </c>
      <c r="C13" t="s">
        <v>77</v>
      </c>
      <c r="D13" s="11">
        <v>0.1</v>
      </c>
      <c r="E13" t="s">
        <v>34</v>
      </c>
      <c r="F13" t="s">
        <v>44</v>
      </c>
    </row>
    <row r="14">
      <c r="A14">
        <v>1</v>
      </c>
      <c r="B14" t="s">
        <v>89</v>
      </c>
      <c r="C14" t="s">
        <v>77</v>
      </c>
      <c r="D14" s="11">
        <v>0.1</v>
      </c>
      <c r="E14" t="s">
        <v>34</v>
      </c>
      <c r="F14" t="s">
        <v>59</v>
      </c>
    </row>
    <row r="15">
      <c r="A15">
        <v>1</v>
      </c>
      <c r="B15" t="s">
        <v>90</v>
      </c>
      <c r="C15" t="s">
        <v>77</v>
      </c>
      <c r="D15" s="11">
        <v>0.85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E6" t="s" s="14"/>
      <c r="F6" t="s">
        <v>104</v>
      </c>
    </row>
    <row r="7">
      <c r="A7" t="s">
        <v>2</v>
      </c>
      <c r="B7">
        <v>6</v>
      </c>
      <c r="C7" t="s">
        <v>105</v>
      </c>
      <c r="D7" t="inlineStr" s="14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E7" t="s" s="14"/>
      <c r="F7" t="s">
        <v>106</v>
      </c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"GRO_CDC_074 · GRO.POISSONS · référence : "&amp;Besoins!B3&amp;" "&amp;Besoins!C3&amp;" · multiplicateur réglable sur la feuille ""Besoins"""</f>
        <v>GRO_CDC_074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113</v>
      </c>
      <c r="B6" t="str" s="14">
        <f>"[MOULER] "&amp;Procedure!D3</f>
        <v>[MOULER] 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v>
      </c>
      <c r="C7"/>
      <c r="D7"/>
    </row>
    <row r="8">
      <c r="A8" t="s" s="17">
        <v>115</v>
      </c>
      <c r="B8" t="str" s="14">
        <f>"[RÉALISER] "&amp;Procedure!D5</f>
        <v>[RÉALISER] 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v>
      </c>
      <c r="C8"/>
      <c r="D8"/>
    </row>
    <row r="9">
      <c r="A9" t="s" s="17">
        <v>116</v>
      </c>
      <c r="B9" t="str" s="14">
        <f>"[CUIRE] "&amp;Procedure!D6</f>
        <v>[CUIRE] 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v>
      </c>
      <c r="C9"/>
      <c r="D9"/>
    </row>
    <row r="10">
      <c r="A10" t="s" s="17">
        <v>117</v>
      </c>
      <c r="B10" t="str" s="14">
        <f>"[MARQUER] "&amp;Procedure!D7</f>
        <v>[MARQUER] 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v>
      </c>
      <c r="C10"/>
      <c r="D10"/>
    </row>
    <row r="11">
      <c r="A11"/>
      <c r="B11"/>
      <c r="C11"/>
      <c r="D11"/>
    </row>
    <row r="12">
      <c r="A12" t="s" s="16">
        <v>118</v>
      </c>
      <c r="B12"/>
      <c r="C12"/>
      <c r="D12"/>
    </row>
    <row r="13">
      <c r="A13" t="s" s="17">
        <v>112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