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<sst xmlns="http://schemas.openxmlformats.org/spreadsheetml/2006/main" count="126" uniqueCount="126">
  <si>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</si>
  <si>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</si>
  <si>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COURT-BOUILLON À LA CRÉOLE</t>
  </si>
  <si>
    <t>Code</t>
  </si>
  <si>
    <t>GRO_CDC_056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</si>
  <si>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</si>
  <si>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</si>
  <si>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</si>
  <si>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</si>
  <si>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</si>
  <si>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</si>
  <si>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</si>
  <si>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</si>
  <si>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</si>
  <si>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</si>
  <si>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</si>
  <si>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</si>
  <si>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</si>
  <si>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</si>
  <si>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</si>
  <si>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</si>
  <si>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</si>
  <si>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</si>
  <si>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</si>
  <si>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</si>
  <si>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</si>
  <si>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</si>
  <si>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</si>
  <si>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</si>
  <si>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</si>
  <si>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</si>
  <si>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</si>
  <si>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</si>
  <si>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</si>
  <si>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</si>
  <si>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</si>
  <si>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</si>
  <si>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</si>
  <si>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</si>
  <si>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</si>
  <si>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</si>
  <si>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</si>
  <si>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</si>
  <si>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</si>
  <si>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TOMATE-RONDE</t>
  </si>
  <si>
    <t>Tomate ronde fraîche — à réactualiser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</si>
  <si>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</si>
  <si>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</si>
  <si>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</si>
  <si>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</si>
  <si>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</si>
  <si>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</si>
  <si>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</si>
  <si>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</si>
  <si>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</si>
  <si>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</si>
  <si>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</si>
  <si>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</si>
  <si>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</si>
  <si>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</si>
  <si>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</si>
  <si>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</si>
  <si>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</si>
  <si>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</si>
  <si>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</si>
  <si>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</si>
  <si>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</si>
  <si>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</si>
  <si>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</si>
  <si>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RNMS00814</t>
  </si>
  <si>
    <t>Ciboulette ciselée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</si>
  <si>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</si>
  <si>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</si>
  <si>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</si>
  <si>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</si>
  <si>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</si>
  <si>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</si>
  <si>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</si>
  <si>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</si>
  <si>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</si>
  <si>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↳ VIVANEAU</t>
  </si>
  <si>
    <t>matiere</t>
  </si>
  <si>
    <t xml:space="preserve">        ↳ EAU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</si>
  <si>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</si>
  <si>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</si>
  <si>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</si>
  <si>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</si>
  <si>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</si>
  <si>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 xml:space="preserve">    ↳ Tomate ronde fraîche — à réactualiser</t>
  </si>
  <si>
    <t xml:space="preserve">    ↳ Ciboulette ciselée IQF</t>
  </si>
  <si>
    <t xml:space="preserve">    ↳ Laurier sauce feuilles</t>
  </si>
  <si>
    <t xml:space="preserve">    ↳ Thym séché</t>
  </si>
  <si>
    <t xml:space="preserve">    ↳ Piment Bonda Man Jak (habanero antillais)</t>
  </si>
  <si>
    <t xml:space="preserve">    ↳ Clous de girofle</t>
  </si>
  <si>
    <t xml:space="preserve">    ↳ Cive (oignon pays antillais)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</si>
  <si>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</si>
  <si>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</si>
  <si>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</si>
  <si>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</si>
  <si>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</si>
  <si>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</si>
  <si>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</si>
  <si>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</si>
  <si>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</si>
  <si>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</si>
  <si>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</si>
  <si>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</si>
  <si>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</si>
  <si>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</si>
  <si>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</si>
  <si>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</si>
  <si>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</si>
  <si>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</si>
  <si>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</si>
  <si>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</si>
  <si>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COURT-BOUILLON À LA CRÉOLE</t>
  </si>
  <si>
    <t>COURT-BOUILLON À LA CRÉOLE  GRO_CDC_056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</si>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</sst>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291.59041785714</v>
      </c>
    </row>
    <row r="12">
      <c r="A12" t="s" s="3">
        <v>16</v>
      </c>
      <c r="B12" s="4">
        <v>2.9159041785714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291.59041785714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E9*25</f>
        <v>0.075</v>
      </c>
    </row>
    <row r="10">
      <c r="A10" t="s">
        <v>42</v>
      </c>
      <c r="B10" t="s">
        <v>43</v>
      </c>
      <c r="C10" t="s">
        <v>40</v>
      </c>
      <c r="D10" s="9">
        <v>1</v>
      </c>
      <c r="E10" s="11">
        <f>D10*$B$2</f>
        <v>1</v>
      </c>
      <c r="F10" t="s">
        <v>24</v>
      </c>
      <c r="G10" s="4">
        <f>E10*0.4</f>
        <v>0.4</v>
      </c>
    </row>
    <row r="11">
      <c r="A11" t="s">
        <v>44</v>
      </c>
      <c r="B11" t="s">
        <v>45</v>
      </c>
      <c r="C11" t="s">
        <v>40</v>
      </c>
      <c r="D11" s="9">
        <v>5</v>
      </c>
      <c r="E11" s="11">
        <f>D11*$B$2</f>
        <v>5</v>
      </c>
      <c r="F11" t="s">
        <v>41</v>
      </c>
      <c r="G11" s="4">
        <f>E11*2.8</f>
        <v>14</v>
      </c>
    </row>
    <row r="12">
      <c r="A12" t="s">
        <v>46</v>
      </c>
      <c r="B12" t="s">
        <v>47</v>
      </c>
      <c r="C12" t="s">
        <v>48</v>
      </c>
      <c r="D12" s="9">
        <v>0.01</v>
      </c>
      <c r="E12" s="11">
        <f>D12*$B$2</f>
        <v>0.01</v>
      </c>
      <c r="F12" t="s">
        <v>41</v>
      </c>
      <c r="G12" s="4">
        <f>E12*9.8</f>
        <v>0.098</v>
      </c>
    </row>
    <row r="13">
      <c r="A13" t="s">
        <v>49</v>
      </c>
      <c r="B13" t="s">
        <v>50</v>
      </c>
      <c r="C13" t="s">
        <v>48</v>
      </c>
      <c r="D13" s="9">
        <v>0.002</v>
      </c>
      <c r="E13" s="11">
        <f>D13*$B$2</f>
        <v>0.002</v>
      </c>
      <c r="F13" t="s">
        <v>41</v>
      </c>
      <c r="G13" s="4">
        <f>E13*8.5</f>
        <v>0.017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41</v>
      </c>
      <c r="G14" s="4">
        <f>E14*0</f>
        <v>0</v>
      </c>
    </row>
    <row r="15">
      <c r="A15" t="s">
        <v>54</v>
      </c>
      <c r="B15" t="s">
        <v>55</v>
      </c>
      <c r="C15" t="s">
        <v>56</v>
      </c>
      <c r="D15" s="9">
        <v>5</v>
      </c>
      <c r="E15" s="11">
        <f>D15*$B$2</f>
        <v>5</v>
      </c>
      <c r="F15" t="s">
        <v>57</v>
      </c>
      <c r="G15" s="4">
        <f>E15*4.5</f>
        <v>22.5</v>
      </c>
    </row>
    <row r="16">
      <c r="A16" t="s">
        <v>58</v>
      </c>
      <c r="B16" t="s">
        <v>59</v>
      </c>
      <c r="C16" t="s">
        <v>56</v>
      </c>
      <c r="D16" s="9">
        <v>0.5</v>
      </c>
      <c r="E16" s="11">
        <f>D16*$B$2</f>
        <v>0.5</v>
      </c>
      <c r="F16" t="s">
        <v>41</v>
      </c>
      <c r="G16" s="4">
        <f>E16*6</f>
        <v>3</v>
      </c>
    </row>
    <row r="17">
      <c r="A17" t="s">
        <v>60</v>
      </c>
      <c r="B17" t="s">
        <v>61</v>
      </c>
      <c r="C17" t="s">
        <v>62</v>
      </c>
      <c r="D17" s="9">
        <v>5</v>
      </c>
      <c r="E17" s="11">
        <f>D17*$B$2</f>
        <v>5</v>
      </c>
      <c r="F17" t="s">
        <v>41</v>
      </c>
      <c r="G17" s="4">
        <f>E17*4.32</f>
        <v>21.6</v>
      </c>
    </row>
    <row r="18">
      <c r="A18" t="s">
        <v>63</v>
      </c>
      <c r="B18" t="s">
        <v>64</v>
      </c>
      <c r="C18" t="s">
        <v>65</v>
      </c>
      <c r="D18" s="9">
        <v>14</v>
      </c>
      <c r="E18" s="11">
        <f>D18*$B$2</f>
        <v>14</v>
      </c>
      <c r="F18" t="s">
        <v>41</v>
      </c>
      <c r="G18" s="4">
        <f>E18*15.7</f>
        <v>219.8</v>
      </c>
    </row>
    <row r="19">
      <c r="A19" t="s">
        <v>66</v>
      </c>
      <c r="B19" t="s">
        <v>67</v>
      </c>
      <c r="C19" t="s">
        <v>68</v>
      </c>
      <c r="D19" s="9">
        <v>0.325</v>
      </c>
      <c r="E19" s="11">
        <f>D19*$B$2</f>
        <v>0.325</v>
      </c>
      <c r="F19" t="s">
        <v>41</v>
      </c>
      <c r="G19" s="4">
        <f>E19*9.26</f>
        <v>3.0095</v>
      </c>
    </row>
    <row r="20">
      <c r="A20" t="s">
        <v>69</v>
      </c>
      <c r="B20" t="s">
        <v>70</v>
      </c>
      <c r="C20" t="s">
        <v>68</v>
      </c>
      <c r="D20" s="9">
        <v>0.3</v>
      </c>
      <c r="E20" s="11">
        <f>D20*$B$2</f>
        <v>0.3</v>
      </c>
      <c r="F20" t="s">
        <v>41</v>
      </c>
      <c r="G20" s="4">
        <f>E20*11.34</f>
        <v>3.402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76</v>
      </c>
      <c r="D3" s="11">
        <v>5</v>
      </c>
      <c r="E3" t="s">
        <v>34</v>
      </c>
      <c r="F3" t="s">
        <v>79</v>
      </c>
    </row>
    <row r="4">
      <c r="A4">
        <v>1</v>
      </c>
      <c r="B4" t="s">
        <v>80</v>
      </c>
      <c r="C4" t="s">
        <v>81</v>
      </c>
      <c r="D4" s="11">
        <v>14</v>
      </c>
      <c r="E4" t="s">
        <v>41</v>
      </c>
      <c r="F4" t="s">
        <v>65</v>
      </c>
    </row>
    <row r="5">
      <c r="A5">
        <v>2</v>
      </c>
      <c r="B5" t="s">
        <v>82</v>
      </c>
      <c r="C5" t="s">
        <v>81</v>
      </c>
      <c r="D5" s="11">
        <v>4.925</v>
      </c>
      <c r="E5" t="s">
        <v>34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41</v>
      </c>
      <c r="F6" t="s">
        <v>53</v>
      </c>
    </row>
    <row r="7">
      <c r="A7">
        <v>1</v>
      </c>
      <c r="B7" t="s">
        <v>84</v>
      </c>
      <c r="C7" t="s">
        <v>81</v>
      </c>
      <c r="D7" s="11">
        <v>5</v>
      </c>
      <c r="E7" t="s">
        <v>41</v>
      </c>
      <c r="F7" t="s">
        <v>62</v>
      </c>
    </row>
    <row r="8">
      <c r="A8">
        <v>1</v>
      </c>
      <c r="B8" t="s">
        <v>85</v>
      </c>
      <c r="C8" t="s">
        <v>81</v>
      </c>
      <c r="D8" s="11">
        <v>0.2</v>
      </c>
      <c r="E8" t="s">
        <v>41</v>
      </c>
      <c r="F8" t="s">
        <v>68</v>
      </c>
    </row>
    <row r="9">
      <c r="A9">
        <v>1</v>
      </c>
      <c r="B9" t="s">
        <v>86</v>
      </c>
      <c r="C9" t="s">
        <v>81</v>
      </c>
      <c r="D9" s="11">
        <v>0.5</v>
      </c>
      <c r="E9" t="s">
        <v>41</v>
      </c>
      <c r="F9" t="s">
        <v>56</v>
      </c>
    </row>
    <row r="10">
      <c r="A10">
        <v>1</v>
      </c>
      <c r="B10" t="s">
        <v>87</v>
      </c>
      <c r="C10" t="s">
        <v>81</v>
      </c>
      <c r="D10" s="11">
        <v>0.75</v>
      </c>
      <c r="E10" t="s">
        <v>34</v>
      </c>
      <c r="F10" t="s">
        <v>33</v>
      </c>
    </row>
    <row r="11">
      <c r="A11">
        <v>1</v>
      </c>
      <c r="B11" t="s">
        <v>88</v>
      </c>
      <c r="C11" t="s">
        <v>81</v>
      </c>
      <c r="D11" s="11">
        <v>5</v>
      </c>
      <c r="E11" t="s">
        <v>41</v>
      </c>
      <c r="F11" t="s">
        <v>40</v>
      </c>
    </row>
    <row r="12">
      <c r="A12">
        <v>1</v>
      </c>
      <c r="B12" t="s">
        <v>89</v>
      </c>
      <c r="C12" t="s">
        <v>81</v>
      </c>
      <c r="D12" s="11">
        <v>0.3</v>
      </c>
      <c r="E12" t="s">
        <v>41</v>
      </c>
      <c r="F12" t="s">
        <v>68</v>
      </c>
    </row>
    <row r="13">
      <c r="A13">
        <v>1</v>
      </c>
      <c r="B13" t="s">
        <v>90</v>
      </c>
      <c r="C13" t="s">
        <v>81</v>
      </c>
      <c r="D13" s="11">
        <v>0.01</v>
      </c>
      <c r="E13" t="s">
        <v>41</v>
      </c>
      <c r="F13" t="s">
        <v>48</v>
      </c>
    </row>
    <row r="14">
      <c r="A14">
        <v>1</v>
      </c>
      <c r="B14" t="s">
        <v>91</v>
      </c>
      <c r="C14" t="s">
        <v>81</v>
      </c>
      <c r="D14" s="11">
        <v>0.002</v>
      </c>
      <c r="E14" t="s">
        <v>41</v>
      </c>
      <c r="F14" t="s">
        <v>48</v>
      </c>
    </row>
    <row r="15">
      <c r="A15">
        <v>1</v>
      </c>
      <c r="B15" t="s">
        <v>92</v>
      </c>
      <c r="C15" t="s">
        <v>81</v>
      </c>
      <c r="D15" s="11">
        <v>1</v>
      </c>
      <c r="E15" t="s">
        <v>24</v>
      </c>
      <c r="F15" t="s">
        <v>40</v>
      </c>
    </row>
    <row r="16">
      <c r="A16">
        <v>1</v>
      </c>
      <c r="B16" t="s">
        <v>93</v>
      </c>
      <c r="C16" t="s">
        <v>81</v>
      </c>
      <c r="D16" s="11">
        <v>0.003</v>
      </c>
      <c r="E16" t="s">
        <v>41</v>
      </c>
      <c r="F16" t="s">
        <v>40</v>
      </c>
    </row>
    <row r="17">
      <c r="A17">
        <v>1</v>
      </c>
      <c r="B17" t="s">
        <v>87</v>
      </c>
      <c r="C17" t="s">
        <v>81</v>
      </c>
      <c r="D17" s="11">
        <v>0.25</v>
      </c>
      <c r="E17" t="s">
        <v>34</v>
      </c>
      <c r="F17" t="s">
        <v>33</v>
      </c>
    </row>
    <row r="18">
      <c r="A18">
        <v>1</v>
      </c>
      <c r="B18" t="s">
        <v>85</v>
      </c>
      <c r="C18" t="s">
        <v>81</v>
      </c>
      <c r="D18" s="11">
        <v>0.125</v>
      </c>
      <c r="E18" t="s">
        <v>41</v>
      </c>
      <c r="F18" t="s">
        <v>68</v>
      </c>
    </row>
    <row r="19">
      <c r="A19">
        <v>1</v>
      </c>
      <c r="B19" t="s">
        <v>94</v>
      </c>
      <c r="C19" t="s">
        <v>81</v>
      </c>
      <c r="D19" s="11">
        <v>5</v>
      </c>
      <c r="E19" t="s">
        <v>57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 t="s" s="14"/>
      <c r="F3"/>
    </row>
    <row r="4">
      <c r="A4" t="s">
        <v>2</v>
      </c>
      <c r="B4">
        <v>3</v>
      </c>
      <c r="C4" t="s">
        <v>103</v>
      </c>
      <c r="D4" t="inlineStr" s="14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 t="s" s="14"/>
      <c r="F4" t="s">
        <v>104</v>
      </c>
    </row>
    <row r="5">
      <c r="A5" t="s">
        <v>2</v>
      </c>
      <c r="B5">
        <v>4</v>
      </c>
      <c r="C5" t="s">
        <v>105</v>
      </c>
      <c r="D5" t="inlineStr" s="14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 t="s" s="14"/>
      <c r="F5"/>
    </row>
    <row r="6">
      <c r="A6" t="s">
        <v>2</v>
      </c>
      <c r="B6">
        <v>5</v>
      </c>
      <c r="C6" t="s">
        <v>106</v>
      </c>
      <c r="D6" t="inlineStr" s="14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 t="s" s="14"/>
      <c r="F6"/>
    </row>
    <row r="7">
      <c r="A7" t="s">
        <v>2</v>
      </c>
      <c r="B7">
        <v>6</v>
      </c>
      <c r="C7" t="s">
        <v>107</v>
      </c>
      <c r="D7" t="inlineStr" s="14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 t="s" s="14"/>
      <c r="F7" t="s">
        <v>108</v>
      </c>
    </row>
    <row r="8">
      <c r="A8" t="s">
        <v>2</v>
      </c>
      <c r="B8">
        <v>7</v>
      </c>
      <c r="C8" t="s">
        <v>109</v>
      </c>
      <c r="D8" t="inlineStr" s="14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Dresser et servir - Servir les portions de poisson arrosées de fond de cuisson. - Accompagner de riz créole,de fruit à pain,d’ignames ou de bananes vertes cuites à l’eau.</t>
        </is>
      </c>
      <c r="E9" t="s" s="14"/>
      <c r="F9"/>
    </row>
    <row r="10">
      <c r="A10" t="s">
        <v>112</v>
      </c>
      <c r="B10">
        <v>1</v>
      </c>
      <c r="C10" t="s">
        <v>113</v>
      </c>
      <c r="D10" t="s" s="14">
        <v>114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"GRO_CDC_056 · GRO.POISSONS · référence : "&amp;Besoins!B3&amp;" "&amp;Besoins!C3&amp;" · multiplicateur réglable sur la feuille ""Besoins"""</f>
        <v>GRO_CDC_056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118</v>
      </c>
      <c r="B6" t="str" s="14">
        <f>"[PRÉPARER] "&amp;Procedure!D3</f>
        <v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v>
      </c>
      <c r="C6"/>
      <c r="D6"/>
    </row>
    <row r="7">
      <c r="A7" t="s" s="17">
        <v>119</v>
      </c>
      <c r="B7" t="str" s="14">
        <f>"[MARINER] "&amp;Procedure!D4</f>
        <v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v>
      </c>
      <c r="C7"/>
      <c r="D7"/>
    </row>
    <row r="8">
      <c r="A8" t="s" s="17">
        <v>120</v>
      </c>
      <c r="B8" t="str" s="14">
        <f>"[CONFECTIONNER] "&amp;Procedure!D5</f>
        <v>[CONFECTIONNER] Confectionner le fumet de poisson - Dans un rondeau,confectionner 5 litres de fumet de poisson,à partir de fond désg hydraté,en se reportant aux recommandations du fabricant.Réserver au chaud en attente d’utilisation.</v>
      </c>
      <c r="C8"/>
      <c r="D8"/>
    </row>
    <row r="9">
      <c r="A9" t="s" s="17">
        <v>121</v>
      </c>
      <c r="B9" t="str" s="14">
        <f>"[LAVER] "&amp;Procedure!D6</f>
        <v>[LAVER] Préparations avant cuisson - Laver,désinfecter et tailler les tomates en quartiers. - Égoutter séparément,les tronçons de poisson,les éléments de la marinade et le liquide. - Dans la sauteuse,faire suer à l’huile sans coloration les oignons de la marinade.</v>
      </c>
      <c r="C9"/>
      <c r="D9"/>
    </row>
    <row r="10">
      <c r="A10" t="s" s="17">
        <v>122</v>
      </c>
      <c r="B10" t="str" s="14">
        <f>"[ÉTUVER] "&amp;Procedure!D7</f>
        <v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v>
      </c>
      <c r="C10"/>
      <c r="D10"/>
    </row>
    <row r="11">
      <c r="A11" t="s" s="17">
        <v>123</v>
      </c>
      <c r="B11" t="str" s="14">
        <f>"[LIER] "&amp;Procedure!D8</f>
        <v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v>
      </c>
      <c r="C11"/>
      <c r="D11"/>
    </row>
    <row r="12">
      <c r="A12" t="s" s="17">
        <v>124</v>
      </c>
      <c r="B12" t="str" s="14">
        <f>"[DRESSER] "&amp;Procedure!D9</f>
        <v>[DRESSER] Dresser et servir - Servir les portions de poisson arrosées de fond de cuisson. - Accompagner de riz créole,de fruit à pain,d’ignames ou de bananes vertes cuites à l’eau.</v>
      </c>
      <c r="C12"/>
      <c r="D12"/>
    </row>
    <row r="13">
      <c r="A13"/>
      <c r="B13"/>
      <c r="C13"/>
      <c r="D13"/>
    </row>
    <row r="14">
      <c r="A14" t="s" s="16">
        <v>125</v>
      </c>
      <c r="B14"/>
      <c r="C14"/>
      <c r="D14"/>
    </row>
    <row r="15">
      <c r="A15" t="s" s="17">
        <v>117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