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<sst xmlns="http://schemas.openxmlformats.org/spreadsheetml/2006/main" count="140" uniqueCount="140">
  <si>
    <t>Fiche technique</t>
  </si>
  <si>
    <t>Nom</t>
  </si>
  <si>
    <t>QUICHE LORRAINE</t>
  </si>
  <si>
    <t>Code</t>
  </si>
  <si>
    <t>GRO_CDC_030</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</si>
  <si>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</si>
  <si>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</si>
  <si>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</si>
  <si>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</si>
  <si>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</si>
  <si>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</si>
  <si>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</si>
  <si>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</si>
  <si>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</si>
  <si>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</si>
  <si>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</si>
  <si>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</si>
  <si>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</si>
  <si>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</si>
  <si>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</si>
  <si>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</si>
  <si>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</si>
  <si>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</si>
  <si>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</si>
  <si>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</si>
  <si>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</si>
  <si>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</si>
  <si>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</si>
  <si>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</si>
  <si>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</si>
  <si>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</si>
  <si>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</si>
  <si>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</si>
  <si>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</si>
  <si>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</si>
  <si>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</si>
  <si>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</si>
  <si>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</si>
  <si>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</si>
  <si>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EPI-MUSCADE</t>
  </si>
  <si>
    <t>Noix de muscade entière</t>
  </si>
  <si>
    <t>Épices en poudre et graines</t>
  </si>
  <si>
    <t>EPI-PIMENT-CAYE</t>
  </si>
  <si>
    <t>Piment de Cayenne</t>
  </si>
  <si>
    <t>FAR-T55</t>
  </si>
  <si>
    <t>Farine de blé T55</t>
  </si>
  <si>
    <t>Farines de blé</t>
  </si>
  <si>
    <t>FEC-PDT</t>
  </si>
  <si>
    <t>Fécule de pomme de terre</t>
  </si>
  <si>
    <t>Semoules &amp; amidons</t>
  </si>
  <si>
    <t>BEU-DOUX</t>
  </si>
  <si>
    <t>Beurre doux 82% MG plaquette</t>
  </si>
  <si>
    <t>Beurres et margarines</t>
  </si>
  <si>
    <t>CRE-FRAICHE-LI</t>
  </si>
  <si>
    <t>Crème fraîche liquide 15% MG allégée</t>
  </si>
  <si>
    <t>Crèmes fraîches et laitières</t>
  </si>
  <si>
    <t>RNM0200155</t>
  </si>
  <si>
    <t>EMMENTAL 1 kg rapé</t>
  </si>
  <si>
    <t>Fromages</t>
  </si>
  <si>
    <t>LAIT-ENT-UHT</t>
  </si>
  <si>
    <t>Lait entier UHT 3,5% MG brique 1L</t>
  </si>
  <si>
    <t>Laits et laits en poudre</t>
  </si>
  <si>
    <t>OVO-JAUNE-LIQ</t>
  </si>
  <si>
    <t>Jaune d'oeuf liquide pasteurisé</t>
  </si>
  <si>
    <t>Ovoproduits</t>
  </si>
  <si>
    <t>OVO-ENT-LIQ</t>
  </si>
  <si>
    <t>Oeuf entier liquide pasteurisé</t>
  </si>
  <si>
    <t>SEL-FIN</t>
  </si>
  <si>
    <t>Sel fin de cuisine</t>
  </si>
  <si>
    <t>Sels et condiments de base</t>
  </si>
  <si>
    <t>SUC-GLACE</t>
  </si>
  <si>
    <t>Sucre glace tamisé</t>
  </si>
  <si>
    <t>Sucres et édulcorants</t>
  </si>
  <si>
    <t>Total</t>
  </si>
  <si>
    <t>Niveau</t>
  </si>
  <si>
    <t>Composant</t>
  </si>
  <si>
    <t>Type</t>
  </si>
  <si>
    <t>Quantité (pour 100 pc)</t>
  </si>
  <si>
    <t>recette</t>
  </si>
  <si>
    <t>Entrées chaudes collectivité</t>
  </si>
  <si>
    <t xml:space="preserve">    ↳ EMMENTAL 1 kg rapé</t>
  </si>
  <si>
    <t>matiere</t>
  </si>
  <si>
    <t xml:space="preserve">    ↳ Lait entier UHT 3,5% MG brique 1L</t>
  </si>
  <si>
    <t xml:space="preserve">    ↳ Crème fraîche liquide 15% MG allégée</t>
  </si>
  <si>
    <t xml:space="preserve">    ↳ Farine de blé T55</t>
  </si>
  <si>
    <t xml:space="preserve">    ↳ Fécule de pomme de terre</t>
  </si>
  <si>
    <t xml:space="preserve">    ↳ Sel fin de cuisine</t>
  </si>
  <si>
    <t xml:space="preserve">    ↳ Piment de Cayenne</t>
  </si>
  <si>
    <t xml:space="preserve">    ↳ Noix de muscade entière</t>
  </si>
  <si>
    <t xml:space="preserve">    ↳ Beurre doux 82% MG plaquette</t>
  </si>
  <si>
    <t xml:space="preserve">    ↳ PÂTE À FONCER</t>
  </si>
  <si>
    <t>Préparations de base collectivité</t>
  </si>
  <si>
    <t xml:space="preserve">        ↳ Farine de blé T55</t>
  </si>
  <si>
    <t xml:space="preserve">        ↳ Beurre doux 82% MG plaquette</t>
  </si>
  <si>
    <t xml:space="preserve">        ↳ EAU</t>
  </si>
  <si>
    <t xml:space="preserve">        ↳ Sel fin de cuisine</t>
  </si>
  <si>
    <t xml:space="preserve">        ↳ Sucre glace tamisé</t>
  </si>
  <si>
    <t xml:space="preserve">        ↳ Jaune d'oeuf liquide pasteurisé</t>
  </si>
  <si>
    <t xml:space="preserve">    ↳ Poitrine fumée n°1</t>
  </si>
  <si>
    <t xml:space="preserve">    ↳ Oeuf entier liquide pasteurisé</t>
  </si>
  <si>
    <t>Recette</t>
  </si>
  <si>
    <t>#</t>
  </si>
  <si>
    <t>Verbe</t>
  </si>
  <si>
    <t>Étape</t>
  </si>
  <si>
    <t>Précision technique</t>
  </si>
  <si>
    <t>Durée</t>
  </si>
  <si>
    <t>METTRE EN PLACE</t>
  </si>
  <si>
    <t>RÉALISER</t>
  </si>
  <si>
    <t>68 min (repos)</t>
  </si>
  <si>
    <t>FONCER</t>
  </si>
  <si>
    <t>68 min (prepa)</t>
  </si>
  <si>
    <t>BATTRE</t>
  </si>
  <si>
    <t>PRÉCUIRE</t>
  </si>
  <si>
    <t>25 min (cuisson)</t>
  </si>
  <si>
    <t>FOURRER</t>
  </si>
  <si>
    <t>MOULER</t>
  </si>
  <si>
    <t>30 min (repos)</t>
  </si>
  <si>
    <t>SERVIR</t>
  </si>
  <si>
    <t>Servir - Découper chaque moule en 35 parts (5 parts dans la largeur et 7dans la longueur.)</t>
  </si>
  <si>
    <t>PÂTE À FONCER</t>
  </si>
  <si>
    <t>DÉTAILLER</t>
  </si>
  <si>
    <t>85 min (cuisson)</t>
  </si>
  <si>
    <t>CONFECTIONNER</t>
  </si>
  <si>
    <t>125 min (repos)</t>
  </si>
  <si>
    <t>ABAISSER</t>
  </si>
  <si>
    <t>60 min (repos)</t>
  </si>
  <si>
    <t>CUIRE</t>
  </si>
  <si>
    <t>18 min (cuisson)</t>
  </si>
  <si>
    <t>Fiche technique — QUICHE LORRAINE</t>
  </si>
  <si>
    <t>QUICHE LORRAINE  GRO_CDC_030</t>
  </si>
  <si>
    <t>1.</t>
  </si>
  <si>
    <t>2.</t>
  </si>
  <si>
    <t>3.</t>
  </si>
  <si>
    <t>4.</t>
  </si>
  <si>
    <t>5.</t>
  </si>
  <si>
    <t>6.</t>
  </si>
  <si>
    <t>7.</t>
  </si>
  <si>
    <t>8.</t>
  </si>
  <si>
    <t>9.</t>
  </si>
  <si>
    <t>↳ PÂTE À FONCER  GRO_CDC_214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</si>
</sst>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48.696003</v>
      </c>
    </row>
    <row r="12">
      <c r="A12" t="s" s="3">
        <v>16</v>
      </c>
      <c r="B12" s="4">
        <v>0.48696003</v>
      </c>
    </row>
    <row r="13">
      <c r="A13"/>
      <c r="B13"/>
    </row>
    <row r="14">
      <c r="A14" t="s" s="5">
        <v>17</v>
      </c>
      <c r="B14" t="s" s="5">
        <v>14</v>
      </c>
    </row>
    <row r="15">
      <c r="A15" t="s" s="5">
        <v>18</v>
      </c>
      <c r="B15" s="6">
        <v>48.696003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E7*10.69</f>
        <v>16.035</v>
      </c>
    </row>
    <row r="8">
      <c r="A8" t="s" s="12">
        <v>35</v>
      </c>
      <c r="B8" t="s">
        <v>36</v>
      </c>
      <c r="C8" t="s">
        <v>37</v>
      </c>
      <c r="D8" s="9">
        <v>0.006</v>
      </c>
      <c r="E8" s="11">
        <f>D8*$B$2</f>
        <v>0.006</v>
      </c>
      <c r="F8" t="s">
        <v>38</v>
      </c>
      <c r="G8" s="4">
        <f>E8*0.003</f>
        <v>0.000018</v>
      </c>
    </row>
    <row r="9">
      <c r="A9" t="s">
        <v>39</v>
      </c>
      <c r="B9" t="s">
        <v>40</v>
      </c>
      <c r="C9" t="s">
        <v>41</v>
      </c>
      <c r="D9" s="9">
        <v>0.003</v>
      </c>
      <c r="E9" s="11">
        <f>D9*$B$2</f>
        <v>0.003</v>
      </c>
      <c r="F9" t="s">
        <v>34</v>
      </c>
      <c r="G9" s="4">
        <f>E9*18</f>
        <v>0.054</v>
      </c>
    </row>
    <row r="10">
      <c r="A10" t="s">
        <v>42</v>
      </c>
      <c r="B10" t="s">
        <v>43</v>
      </c>
      <c r="C10" t="s">
        <v>41</v>
      </c>
      <c r="D10" s="9">
        <v>0.002</v>
      </c>
      <c r="E10" s="11">
        <f>D10*$B$2</f>
        <v>0.002</v>
      </c>
      <c r="F10" t="s">
        <v>34</v>
      </c>
      <c r="G10" s="4">
        <f>E10*9.8</f>
        <v>0.0196</v>
      </c>
    </row>
    <row r="11">
      <c r="A11" t="s">
        <v>44</v>
      </c>
      <c r="B11" t="s">
        <v>45</v>
      </c>
      <c r="C11" t="s">
        <v>46</v>
      </c>
      <c r="D11" s="9">
        <v>0.33</v>
      </c>
      <c r="E11" s="11">
        <f>D11*$B$2</f>
        <v>0.33</v>
      </c>
      <c r="F11" t="s">
        <v>34</v>
      </c>
      <c r="G11" s="4">
        <f>E11*0.56</f>
        <v>0.1848</v>
      </c>
    </row>
    <row r="12">
      <c r="A12" t="s">
        <v>47</v>
      </c>
      <c r="B12" t="s">
        <v>48</v>
      </c>
      <c r="C12" t="s">
        <v>49</v>
      </c>
      <c r="D12" s="9">
        <v>0.15</v>
      </c>
      <c r="E12" s="11">
        <f>D12*$B$2</f>
        <v>0.15</v>
      </c>
      <c r="F12" t="s">
        <v>34</v>
      </c>
      <c r="G12" s="4">
        <f>E12*1.5</f>
        <v>0.225</v>
      </c>
    </row>
    <row r="13">
      <c r="A13" t="s">
        <v>50</v>
      </c>
      <c r="B13" t="s">
        <v>51</v>
      </c>
      <c r="C13" t="s">
        <v>52</v>
      </c>
      <c r="D13" s="9">
        <v>0.2165</v>
      </c>
      <c r="E13" s="11">
        <f>D13*$B$2</f>
        <v>0.2165</v>
      </c>
      <c r="F13" t="s">
        <v>34</v>
      </c>
      <c r="G13" s="4">
        <f>E13*5.2</f>
        <v>1.1258</v>
      </c>
    </row>
    <row r="14">
      <c r="A14" t="s">
        <v>53</v>
      </c>
      <c r="B14" t="s">
        <v>54</v>
      </c>
      <c r="C14" t="s">
        <v>55</v>
      </c>
      <c r="D14" s="9">
        <v>4</v>
      </c>
      <c r="E14" s="11">
        <f>D14*$B$2</f>
        <v>4</v>
      </c>
      <c r="F14" t="s">
        <v>38</v>
      </c>
      <c r="G14" s="4">
        <f>E14*2.2</f>
        <v>8.8</v>
      </c>
    </row>
    <row r="15">
      <c r="A15" t="s">
        <v>56</v>
      </c>
      <c r="B15" t="s">
        <v>57</v>
      </c>
      <c r="C15" t="s">
        <v>58</v>
      </c>
      <c r="D15" s="9">
        <v>1.5</v>
      </c>
      <c r="E15" s="11">
        <f>D15*$B$2</f>
        <v>1.5</v>
      </c>
      <c r="F15" t="s">
        <v>34</v>
      </c>
      <c r="G15" s="4">
        <f>E15*8.1</f>
        <v>12.15</v>
      </c>
    </row>
    <row r="16">
      <c r="A16" t="s">
        <v>59</v>
      </c>
      <c r="B16" t="s">
        <v>60</v>
      </c>
      <c r="C16" t="s">
        <v>61</v>
      </c>
      <c r="D16" s="9">
        <v>4</v>
      </c>
      <c r="E16" s="11">
        <f>D16*$B$2</f>
        <v>4</v>
      </c>
      <c r="F16" t="s">
        <v>38</v>
      </c>
      <c r="G16" s="4">
        <f>E16*1.05</f>
        <v>4.2</v>
      </c>
    </row>
    <row r="17">
      <c r="A17" t="s">
        <v>62</v>
      </c>
      <c r="B17" t="s">
        <v>63</v>
      </c>
      <c r="C17" t="s">
        <v>64</v>
      </c>
      <c r="D17" s="9">
        <v>0.005</v>
      </c>
      <c r="E17" s="11">
        <f>D17*$B$2</f>
        <v>0.005</v>
      </c>
      <c r="F17" t="s">
        <v>34</v>
      </c>
      <c r="G17" s="4">
        <f>E17*5.8</f>
        <v>0.029</v>
      </c>
    </row>
    <row r="18">
      <c r="A18" t="s">
        <v>65</v>
      </c>
      <c r="B18" t="s">
        <v>66</v>
      </c>
      <c r="C18" t="s">
        <v>64</v>
      </c>
      <c r="D18" s="9">
        <v>1.5</v>
      </c>
      <c r="E18" s="11">
        <f>D18*$B$2</f>
        <v>1.5</v>
      </c>
      <c r="F18" t="s">
        <v>34</v>
      </c>
      <c r="G18" s="4">
        <f>E18*3.9</f>
        <v>5.85</v>
      </c>
    </row>
    <row r="19">
      <c r="A19" t="s">
        <v>67</v>
      </c>
      <c r="B19" t="s">
        <v>68</v>
      </c>
      <c r="C19" t="s">
        <v>69</v>
      </c>
      <c r="D19" s="9">
        <v>0.0606</v>
      </c>
      <c r="E19" s="11">
        <f>D19*$B$2</f>
        <v>0.0606</v>
      </c>
      <c r="F19" t="s">
        <v>34</v>
      </c>
      <c r="G19" s="4">
        <f>E19*0.35</f>
        <v>0.02121</v>
      </c>
    </row>
    <row r="20">
      <c r="A20" t="s">
        <v>70</v>
      </c>
      <c r="B20" t="s">
        <v>71</v>
      </c>
      <c r="C20" t="s">
        <v>72</v>
      </c>
      <c r="D20" s="9">
        <v>0.0015</v>
      </c>
      <c r="E20" s="11">
        <f>D20*$B$2</f>
        <v>0.0015</v>
      </c>
      <c r="F20" t="s">
        <v>34</v>
      </c>
      <c r="G20" s="4">
        <f>E20*1.05</f>
        <v>0.001575</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1.5</v>
      </c>
      <c r="E3" t="s">
        <v>34</v>
      </c>
      <c r="F3" t="s">
        <v>58</v>
      </c>
    </row>
    <row r="4">
      <c r="A4">
        <v>1</v>
      </c>
      <c r="B4" t="s">
        <v>82</v>
      </c>
      <c r="C4" t="s">
        <v>81</v>
      </c>
      <c r="D4" s="11">
        <v>4</v>
      </c>
      <c r="E4" t="s">
        <v>38</v>
      </c>
      <c r="F4" t="s">
        <v>61</v>
      </c>
    </row>
    <row r="5">
      <c r="A5">
        <v>1</v>
      </c>
      <c r="B5" t="s">
        <v>83</v>
      </c>
      <c r="C5" t="s">
        <v>81</v>
      </c>
      <c r="D5" s="11">
        <v>4</v>
      </c>
      <c r="E5" t="s">
        <v>38</v>
      </c>
      <c r="F5" t="s">
        <v>55</v>
      </c>
    </row>
    <row r="6">
      <c r="A6">
        <v>1</v>
      </c>
      <c r="B6" t="s">
        <v>84</v>
      </c>
      <c r="C6" t="s">
        <v>81</v>
      </c>
      <c r="D6" s="11">
        <v>0.3</v>
      </c>
      <c r="E6" t="s">
        <v>34</v>
      </c>
      <c r="F6" t="s">
        <v>46</v>
      </c>
    </row>
    <row r="7">
      <c r="A7">
        <v>1</v>
      </c>
      <c r="B7" t="s">
        <v>85</v>
      </c>
      <c r="C7" t="s">
        <v>81</v>
      </c>
      <c r="D7" s="11">
        <v>0.15</v>
      </c>
      <c r="E7" t="s">
        <v>34</v>
      </c>
      <c r="F7" t="s">
        <v>49</v>
      </c>
    </row>
    <row r="8">
      <c r="A8">
        <v>1</v>
      </c>
      <c r="B8" t="s">
        <v>86</v>
      </c>
      <c r="C8" t="s">
        <v>81</v>
      </c>
      <c r="D8" s="11">
        <v>0.06</v>
      </c>
      <c r="E8" t="s">
        <v>34</v>
      </c>
      <c r="F8" t="s">
        <v>69</v>
      </c>
    </row>
    <row r="9">
      <c r="A9">
        <v>1</v>
      </c>
      <c r="B9" t="s">
        <v>87</v>
      </c>
      <c r="C9" t="s">
        <v>81</v>
      </c>
      <c r="D9" s="11">
        <v>0.002</v>
      </c>
      <c r="E9" t="s">
        <v>34</v>
      </c>
      <c r="F9" t="s">
        <v>41</v>
      </c>
    </row>
    <row r="10">
      <c r="A10">
        <v>1</v>
      </c>
      <c r="B10" t="s">
        <v>88</v>
      </c>
      <c r="C10" t="s">
        <v>81</v>
      </c>
      <c r="D10" s="11">
        <v>0.003</v>
      </c>
      <c r="E10" t="s">
        <v>34</v>
      </c>
      <c r="F10" t="s">
        <v>41</v>
      </c>
    </row>
    <row r="11">
      <c r="A11">
        <v>1</v>
      </c>
      <c r="B11" t="s">
        <v>89</v>
      </c>
      <c r="C11" t="s">
        <v>81</v>
      </c>
      <c r="D11" s="11">
        <v>0.2</v>
      </c>
      <c r="E11" t="s">
        <v>34</v>
      </c>
      <c r="F11" t="s">
        <v>52</v>
      </c>
    </row>
    <row r="12">
      <c r="A12">
        <v>1</v>
      </c>
      <c r="B12" t="s">
        <v>90</v>
      </c>
      <c r="C12" t="s">
        <v>78</v>
      </c>
      <c r="D12" s="11">
        <v>1</v>
      </c>
      <c r="E12" t="s">
        <v>24</v>
      </c>
      <c r="F12" t="s">
        <v>91</v>
      </c>
    </row>
    <row r="13">
      <c r="A13">
        <v>2</v>
      </c>
      <c r="B13" t="s">
        <v>92</v>
      </c>
      <c r="C13" t="s">
        <v>81</v>
      </c>
      <c r="D13" s="11">
        <v>0.03</v>
      </c>
      <c r="E13" t="s">
        <v>34</v>
      </c>
      <c r="F13" t="s">
        <v>46</v>
      </c>
    </row>
    <row r="14">
      <c r="A14">
        <v>2</v>
      </c>
      <c r="B14" t="s">
        <v>93</v>
      </c>
      <c r="C14" t="s">
        <v>81</v>
      </c>
      <c r="D14" s="11">
        <v>0.015</v>
      </c>
      <c r="E14" t="s">
        <v>34</v>
      </c>
      <c r="F14" t="s">
        <v>52</v>
      </c>
    </row>
    <row r="15">
      <c r="A15">
        <v>2</v>
      </c>
      <c r="B15" t="s">
        <v>94</v>
      </c>
      <c r="C15" t="s">
        <v>81</v>
      </c>
      <c r="D15" s="11">
        <v>0.006</v>
      </c>
      <c r="E15" t="s">
        <v>38</v>
      </c>
      <c r="F15" t="s">
        <v>37</v>
      </c>
    </row>
    <row r="16">
      <c r="A16">
        <v>2</v>
      </c>
      <c r="B16" t="s">
        <v>95</v>
      </c>
      <c r="C16" t="s">
        <v>81</v>
      </c>
      <c r="D16" s="11">
        <v>0.001</v>
      </c>
      <c r="E16" t="s">
        <v>34</v>
      </c>
      <c r="F16" t="s">
        <v>69</v>
      </c>
    </row>
    <row r="17">
      <c r="A17">
        <v>2</v>
      </c>
      <c r="B17" t="s">
        <v>96</v>
      </c>
      <c r="C17" t="s">
        <v>81</v>
      </c>
      <c r="D17" s="11">
        <v>0.002</v>
      </c>
      <c r="E17" t="s">
        <v>34</v>
      </c>
      <c r="F17" t="s">
        <v>72</v>
      </c>
    </row>
    <row r="18">
      <c r="A18">
        <v>2</v>
      </c>
      <c r="B18" t="s">
        <v>97</v>
      </c>
      <c r="C18" t="s">
        <v>81</v>
      </c>
      <c r="D18" s="11">
        <v>0.005</v>
      </c>
      <c r="E18" t="s">
        <v>34</v>
      </c>
      <c r="F18" t="s">
        <v>64</v>
      </c>
    </row>
    <row r="19">
      <c r="A19">
        <v>2</v>
      </c>
      <c r="B19" t="s">
        <v>93</v>
      </c>
      <c r="C19" t="s">
        <v>81</v>
      </c>
      <c r="D19" s="11">
        <v>0.002</v>
      </c>
      <c r="E19" t="s">
        <v>34</v>
      </c>
      <c r="F19" t="s">
        <v>52</v>
      </c>
    </row>
    <row r="20">
      <c r="A20">
        <v>1</v>
      </c>
      <c r="B20" t="s">
        <v>98</v>
      </c>
      <c r="C20" t="s">
        <v>81</v>
      </c>
      <c r="D20" s="11">
        <v>1.5</v>
      </c>
      <c r="E20" t="s">
        <v>34</v>
      </c>
      <c r="F20" t="s">
        <v>33</v>
      </c>
    </row>
    <row r="21">
      <c r="A21">
        <v>1</v>
      </c>
      <c r="B21" t="s">
        <v>99</v>
      </c>
      <c r="C21" t="s">
        <v>81</v>
      </c>
      <c r="D21" s="11">
        <v>1.5</v>
      </c>
      <c r="E21" t="s">
        <v>34</v>
      </c>
      <c r="F21" t="s">
        <v>64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107</v>
      </c>
      <c r="D3" t="inlineStr" s="14">
        <is>
          <t>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t>
        </is>
      </c>
      <c r="E3" t="s" s="14"/>
      <c r="F3" t="s">
        <v>108</v>
      </c>
    </row>
    <row r="4">
      <c r="A4" t="s">
        <v>2</v>
      </c>
      <c r="B4">
        <v>3</v>
      </c>
      <c r="C4" t="s">
        <v>109</v>
      </c>
      <c r="D4" t="inlineStr" s="14">
        <is>
          <t>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t>
        </is>
      </c>
      <c r="E4" t="s" s="14"/>
      <c r="F4" t="s">
        <v>110</v>
      </c>
    </row>
    <row r="5">
      <c r="A5" t="s">
        <v>2</v>
      </c>
      <c r="B5">
        <v>4</v>
      </c>
      <c r="C5" t="s">
        <v>111</v>
      </c>
      <c r="D5" t="inlineStr" s="14">
        <is>
          <t>Confectionner l’appareil - Dans la cuve du batteur,mélanger au fouet,les œufs,les jaunes et la farine. - Ajouter progressivement,la crème,le lait et les épices et condiments.</t>
        </is>
      </c>
      <c r="E5" t="s" s="14"/>
      <c r="F5"/>
    </row>
    <row r="6">
      <c r="A6" t="s">
        <v>2</v>
      </c>
      <c r="B6">
        <v>5</v>
      </c>
      <c r="C6" t="s">
        <v>112</v>
      </c>
      <c r="D6" t="inlineStr" s="14">
        <is>
          <t>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t>
        </is>
      </c>
      <c r="E6" t="s" s="14"/>
      <c r="F6" t="s">
        <v>113</v>
      </c>
    </row>
    <row r="7">
      <c r="A7" t="s">
        <v>2</v>
      </c>
      <c r="B7">
        <v>6</v>
      </c>
      <c r="C7" t="s">
        <v>114</v>
      </c>
      <c r="D7" t="inlineStr" s="14">
        <is>
          <t>Garnir les moules - Répartir les lardons et l’emmenthal râpé dans les moules. - Remuer bien l’appareil et le verser équitablement en le chinoisant dans les quiches sur la garniture.</t>
        </is>
      </c>
      <c r="E7" t="s" s="14"/>
      <c r="F7"/>
    </row>
    <row r="8">
      <c r="A8" t="s">
        <v>2</v>
      </c>
      <c r="B8">
        <v>7</v>
      </c>
      <c r="C8" t="s">
        <v>115</v>
      </c>
      <c r="D8" t="inlineStr" s="14">
        <is>
          <t>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t>
        </is>
      </c>
      <c r="E8" t="s" s="14"/>
      <c r="F8" t="s">
        <v>116</v>
      </c>
    </row>
    <row r="9">
      <c r="A9" t="s">
        <v>2</v>
      </c>
      <c r="B9">
        <v>8</v>
      </c>
      <c r="C9" t="s">
        <v>117</v>
      </c>
      <c r="D9" t="s" s="14">
        <v>118</v>
      </c>
      <c r="E9" t="s" s="14"/>
      <c r="F9"/>
    </row>
    <row r="10">
      <c r="A10" t="s">
        <v>2</v>
      </c>
      <c r="B10">
        <v>9</v>
      </c>
      <c r="C10"/>
      <c r="D10" t="inlineStr" s="14">
        <is>
          <t>Suggestions et conseils - Les bacs GN perforés faciliteront la cuisson.On peut chemiser les bacs avec du papier cuisson. - La farine dans l’appareil permet une meilleure tenue lors de la coupe. - La cuisson à blanc ou une demi-cuisson facilitera la cuisson de la pâte.</t>
        </is>
      </c>
      <c r="E10" t="s" s="14"/>
      <c r="F10"/>
    </row>
    <row r="11">
      <c r="A11" t="s">
        <v>119</v>
      </c>
      <c r="B11">
        <v>1</v>
      </c>
      <c r="C11" t="s">
        <v>106</v>
      </c>
      <c r="D11" t="inlineStr" s="14">
        <is>
          <t>Mise en place du poste de travail E - Vérifier les D.L.C.,peser les denrées,sélectionner le matériel nécessaire. - Laver et désinfecter le matériel et le poste de travail en suivant les protocoles. R</t>
        </is>
      </c>
      <c r="E11" t="s" s="14"/>
      <c r="F11"/>
    </row>
    <row r="12">
      <c r="A12" t="s">
        <v>119</v>
      </c>
      <c r="B12">
        <v>2</v>
      </c>
      <c r="C12" t="s">
        <v>120</v>
      </c>
      <c r="D12" t="inlineStr" s="14">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12" t="s" s="14"/>
      <c r="F12" t="s">
        <v>121</v>
      </c>
    </row>
    <row r="13">
      <c r="A13" t="s">
        <v>119</v>
      </c>
      <c r="B13">
        <v>3</v>
      </c>
      <c r="C13" t="s">
        <v>122</v>
      </c>
      <c r="D13" t="inlineStr" s="14">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13" t="s" s="14"/>
      <c r="F13" t="s">
        <v>123</v>
      </c>
    </row>
    <row r="14">
      <c r="A14" t="s">
        <v>119</v>
      </c>
      <c r="B14">
        <v>4</v>
      </c>
      <c r="C14" t="s">
        <v>124</v>
      </c>
      <c r="D14" t="inlineStr" s="14">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14" t="s" s="14"/>
      <c r="F14" t="s">
        <v>125</v>
      </c>
    </row>
    <row r="15">
      <c r="A15" t="s">
        <v>119</v>
      </c>
      <c r="B15">
        <v>5</v>
      </c>
      <c r="C15" t="s">
        <v>126</v>
      </c>
      <c r="D15" t="inlineStr" s="14">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15" t="s" s="14"/>
      <c r="F15" t="s">
        <v>127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7">
        <v>128</v>
      </c>
      <c r="B1"/>
      <c r="C1"/>
      <c r="D1"/>
    </row>
    <row r="2">
      <c r="A2" t="str" s="15">
        <f>"GRO_CDC_030 · GRO.ENT.CH · référence : "&amp;Besoins!B3&amp;" "&amp;Besoins!C3&amp;" · multiplicateur réglable sur la feuille ""Besoins"""</f>
        <v>GRO_CDC_030 · GRO.ENT.CH · référence : 100 pc · multiplicateur réglable sur la feuille </v>
      </c>
      <c r="B2"/>
      <c r="C2"/>
      <c r="D2"/>
    </row>
    <row r="3">
      <c r="A3"/>
      <c r="B3"/>
      <c r="C3"/>
      <c r="D3"/>
    </row>
    <row r="4">
      <c r="A4" t="s" s="16">
        <v>129</v>
      </c>
      <c r="B4"/>
      <c r="C4"/>
      <c r="D4"/>
    </row>
    <row r="5">
      <c r="A5" t="s" s="17">
        <v>130</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131</v>
      </c>
      <c r="B6" t="str" s="14">
        <f>"[RÉALISER] "&amp;Procedure!D3</f>
        <v>[RÉALISER] 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v>
      </c>
      <c r="C6"/>
      <c r="D6"/>
    </row>
    <row r="7">
      <c r="A7" t="s" s="17">
        <v>132</v>
      </c>
      <c r="B7" t="str" s="14">
        <f>"[FONCER] "&amp;Procedure!D4</f>
        <v>[FONCER] 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v>
      </c>
      <c r="C7"/>
      <c r="D7"/>
    </row>
    <row r="8">
      <c r="A8" t="s" s="17">
        <v>133</v>
      </c>
      <c r="B8" t="str" s="14">
        <f>"[BATTRE] "&amp;Procedure!D5</f>
        <v>[BATTRE] Confectionner l’appareil - Dans la cuve du batteur,mélanger au fouet,les œufs,les jaunes et la farine. - Ajouter progressivement,la crème,le lait et les épices et condiments.</v>
      </c>
      <c r="C8"/>
      <c r="D8"/>
    </row>
    <row r="9">
      <c r="A9" t="s" s="17">
        <v>134</v>
      </c>
      <c r="B9" t="str" s="14">
        <f>"[PRÉCUIRE] "&amp;Procedure!D6</f>
        <v>[PRÉCUIRE] 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v>
      </c>
      <c r="C9"/>
      <c r="D9"/>
    </row>
    <row r="10">
      <c r="A10" t="s" s="17">
        <v>135</v>
      </c>
      <c r="B10" t="str" s="14">
        <f>"[FOURRER] "&amp;Procedure!D7</f>
        <v>[FOURRER] Garnir les moules - Répartir les lardons et l’emmenthal râpé dans les moules. - Remuer bien l’appareil et le verser équitablement en le chinoisant dans les quiches sur la garniture.</v>
      </c>
      <c r="C10"/>
      <c r="D10"/>
    </row>
    <row r="11">
      <c r="A11" t="s" s="17">
        <v>136</v>
      </c>
      <c r="B11" t="str" s="14">
        <f>"[MOULER] "&amp;Procedure!D8</f>
        <v>[MOULER] 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v>
      </c>
      <c r="C11"/>
      <c r="D11"/>
    </row>
    <row r="12">
      <c r="A12" t="s" s="17">
        <v>137</v>
      </c>
      <c r="B12" t="str" s="14">
        <f>"[SERVIR] "&amp;Procedure!D9</f>
        <v>[SERVIR] Servir - Découper chaque moule en 35 parts (5 parts dans la largeur et 7dans la longueur.)</v>
      </c>
      <c r="C12"/>
      <c r="D12"/>
    </row>
    <row r="13">
      <c r="A13" t="s" s="17">
        <v>138</v>
      </c>
      <c r="B13" t="str" s="14">
        <f>Procedure!D10</f>
        <v>Suggestions et conseils - Les bacs GN perforés faciliteront la cuisson.On peut chemiser les bacs avec du papier cuisson. - La farine dans l’appareil permet une meilleure tenue lors de la coupe. - La cuisson à blanc ou une demi-cuisson facilitera la cuisson de la pâte.</v>
      </c>
      <c r="C13"/>
      <c r="D13"/>
    </row>
    <row r="14">
      <c r="A14"/>
      <c r="B14"/>
      <c r="C14"/>
      <c r="D14"/>
    </row>
    <row r="15">
      <c r="A15" t="s" s="16">
        <v>139</v>
      </c>
      <c r="B15"/>
      <c r="C15"/>
      <c r="D15"/>
    </row>
    <row r="16">
      <c r="A16" t="s" s="17">
        <v>130</v>
      </c>
      <c r="B16" t="str" s="14">
        <f>"[METTRE EN PLACE] "&amp;Procedure!D11</f>
        <v>[METTRE EN PLACE] Mise en place du poste de travail E - Vérifier les D.L.C.,peser les denrées,sélectionner le matériel nécessaire. - Laver et désinfecter le matériel et le poste de travail en suivant les protocoles. R</v>
      </c>
      <c r="C16"/>
      <c r="D16"/>
    </row>
    <row r="17">
      <c r="A17" t="s" s="17">
        <v>131</v>
      </c>
      <c r="B17" t="str" s="14">
        <f>"[DÉTAILLER] "&amp;Procedure!D12</f>
        <v>[DÉTAILLER] 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v>
      </c>
      <c r="C17"/>
      <c r="D17"/>
    </row>
    <row r="18">
      <c r="A18" t="s" s="17">
        <v>132</v>
      </c>
      <c r="B18" t="str" s="14">
        <f>"[CONFECTIONNER] "&amp;Procedure!D13</f>
        <v>[CONFECTIONNER] 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v>
      </c>
      <c r="C18"/>
      <c r="D18"/>
    </row>
    <row r="19">
      <c r="A19" t="s" s="17">
        <v>133</v>
      </c>
      <c r="B19" t="str" s="14">
        <f>"[ABAISSER] "&amp;Procedure!D14</f>
        <v>[ABAISSER] 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v>
      </c>
      <c r="C19"/>
      <c r="D19"/>
    </row>
    <row r="20">
      <c r="A20" t="s" s="17">
        <v>134</v>
      </c>
      <c r="B20" t="str" s="14">
        <f>"[CUIRE] "&amp;Procedure!D15</f>
        <v>[CUIRE] 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v>
      </c>
      <c r="C20"/>
      <c r="D20"/>
    </row>
    <row r="21">
      <c r="A21"/>
      <c r="B21"/>
      <c r="C21"/>
      <c r="D21"/>
    </row>
    <row r="22">
      <c r="A22" t="s" s="18">
        <v>21</v>
      </c>
      <c r="B22"/>
      <c r="C22"/>
      <c r="D22"/>
    </row>
  </sheetData>
  <sheetProtection sheet="1"/>
  <mergeCells count="19">
    <mergeCell ref="A1:D1"/>
    <mergeCell ref="A2:D2"/>
    <mergeCell ref="A4:D4"/>
    <mergeCell ref="B5:D5"/>
    <mergeCell ref="B6:D6"/>
    <mergeCell ref="B7:D7"/>
    <mergeCell ref="B8:D8"/>
    <mergeCell ref="B9:D9"/>
    <mergeCell ref="B10:D10"/>
    <mergeCell ref="B11:D11"/>
    <mergeCell ref="B12:D12"/>
    <mergeCell ref="B13:D13"/>
    <mergeCell ref="A15:D15"/>
    <mergeCell ref="B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2026-09-15T14:09:17Z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2026-09-15T14:09:17Z</dcterms:modified>
  <cp:revision>1</cp:revision>
</cp:coreProperties>
</file>