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<sst xmlns="http://schemas.openxmlformats.org/spreadsheetml/2006/main" count="127" uniqueCount="127">
  <si>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</si>
  <si>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</si>
  <si>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CAKE AUX OLIVES</t>
  </si>
  <si>
    <t>Code</t>
  </si>
  <si>
    <t>GRO_CDC_026</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</si>
  <si>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</si>
  <si>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</si>
  <si>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</si>
  <si>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</si>
  <si>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</si>
  <si>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</si>
  <si>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</si>
  <si>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</si>
  <si>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</si>
  <si>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</si>
  <si>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</si>
  <si>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</si>
  <si>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</si>
  <si>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</si>
  <si>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</si>
  <si>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</si>
  <si>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</si>
  <si>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</si>
  <si>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</si>
  <si>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</si>
  <si>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</si>
  <si>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</si>
  <si>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</si>
  <si>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</si>
  <si>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</si>
  <si>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</si>
  <si>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</si>
  <si>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</si>
  <si>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</si>
  <si>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</si>
  <si>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</si>
  <si>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</si>
  <si>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</si>
  <si>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</si>
  <si>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</si>
  <si>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</si>
  <si>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</si>
  <si>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</si>
  <si>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</si>
  <si>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</si>
  <si>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</si>
  <si>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</si>
  <si>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</si>
  <si>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</si>
  <si>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</si>
  <si>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</si>
  <si>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</si>
  <si>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</si>
  <si>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</si>
  <si>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</si>
  <si>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</si>
  <si>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</si>
  <si>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</si>
  <si>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</si>
  <si>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</si>
  <si>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</si>
  <si>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</si>
  <si>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</si>
  <si>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</si>
  <si>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</si>
  <si>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</si>
  <si>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</si>
  <si>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</si>
  <si>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</si>
  <si>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</si>
  <si>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CAKE AUX OLIVES ET AU JAMBON — RECETTE A</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</si>
  <si>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</si>
  <si>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</si>
  <si>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</si>
  <si>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</si>
  <si>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</si>
  <si>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</si>
  <si>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</si>
  <si>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</si>
  <si>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</si>
  <si>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</si>
  <si>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 xml:space="preserve">    ↳ CAKE AUX OLIVES ET AU JAMBON — RECETTE B</t>
  </si>
  <si>
    <t xml:space="preserve">        ↳ Huile de tournesol raffinée vrac</t>
  </si>
  <si>
    <t>Recette</t>
  </si>
  <si>
    <t>#</t>
  </si>
  <si>
    <t>Verbe</t>
  </si>
  <si>
    <t>Étape</t>
  </si>
  <si>
    <t>Précision technique</t>
  </si>
  <si>
    <t>Durée</t>
  </si>
  <si>
    <t>METTRE EN PLACE</t>
  </si>
  <si>
    <t>COUPER</t>
  </si>
  <si>
    <t>125 min (cuisson)</t>
  </si>
  <si>
    <t>BATTRE</t>
  </si>
  <si>
    <t>FOURRER</t>
  </si>
  <si>
    <t>Garnir les moules - Verser la pâte de façon équitable dans les moules. - Égaliser la surface avec une corne,en prenant soin de garnir les angles du moule.</t>
  </si>
  <si>
    <t>SÉCHER</t>
  </si>
  <si>
    <t>25 min (repos)</t>
  </si>
  <si>
    <t>DRESSER</t>
  </si>
  <si>
    <t>Dresser - Couper chaque cake en 4 dans le sens de la longueur. - Détailler en tranches chaque bande.</t>
  </si>
  <si>
    <t>4 min (cuisson)</t>
  </si>
  <si>
    <t>CAKE AUX OLIVES ET AU JAMBON — RECETTE A</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</si>
  <si>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</si>
  <si>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</si>
  <si>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</si>
  <si>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</si>
  <si>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</si>
  <si>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CAKE AUX OLIVES ET AU JAMBON — RECETTE B</t>
  </si>
  <si>
    <t>Fiche technique — CAKE AUX OLIVES</t>
  </si>
  <si>
    <t>CAKE AUX OLIVES  GRO_CDC_026</t>
  </si>
  <si>
    <t>1.</t>
  </si>
  <si>
    <t>2.</t>
  </si>
  <si>
    <t>3.</t>
  </si>
  <si>
    <t>4.</t>
  </si>
  <si>
    <t>5.</t>
  </si>
  <si>
    <t>6.</t>
  </si>
  <si>
    <t>7.</t>
  </si>
  <si>
    <t>↳ CAKE AUX OLIVES ET AU JAMBON — RECETTE A  GRO_CDC_026A</t>
  </si>
  <si>
    <t xml:space="preserve">    Farine de blé T55</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</si>
  <si>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</si>
  <si>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</si>
  <si>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</si>
  <si>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</si>
  <si>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</si>
  <si>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</si>
  <si>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</si>
  <si>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</si>
  <si>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 CAKE AUX OLIVES ET AU JAMBON — RECETTE B  GRO_CDC_026B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</si>
</sst>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0.573525</v>
      </c>
    </row>
    <row r="12">
      <c r="A12" t="s" s="3">
        <v>16</v>
      </c>
      <c r="B12" s="4">
        <v>0.00573525</v>
      </c>
    </row>
    <row r="13">
      <c r="A13"/>
      <c r="B13"/>
    </row>
    <row r="14">
      <c r="A14" t="s" s="5">
        <v>17</v>
      </c>
      <c r="B14" t="s" s="5">
        <v>14</v>
      </c>
    </row>
    <row r="15">
      <c r="A15" t="s" s="5">
        <v>18</v>
      </c>
      <c r="B15" s="6">
        <v>0.573525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0.03</v>
      </c>
      <c r="E7" s="11">
        <f>D7*$B$2</f>
        <v>0.03</v>
      </c>
      <c r="F7" t="s">
        <v>24</v>
      </c>
      <c r="G7" s="4">
        <f>E7*0</f>
        <v>0</v>
      </c>
    </row>
    <row r="8">
      <c r="A8" t="s">
        <v>34</v>
      </c>
      <c r="B8" t="s">
        <v>35</v>
      </c>
      <c r="C8" t="s">
        <v>36</v>
      </c>
      <c r="D8" s="9">
        <v>0.0225</v>
      </c>
      <c r="E8" s="11">
        <f>D8*$B$2</f>
        <v>0.0225</v>
      </c>
      <c r="F8" t="s">
        <v>37</v>
      </c>
      <c r="G8" s="4">
        <f>E8*4.8</f>
        <v>0.108</v>
      </c>
    </row>
    <row r="9">
      <c r="A9" t="s">
        <v>38</v>
      </c>
      <c r="B9" t="s">
        <v>39</v>
      </c>
      <c r="C9" t="s">
        <v>40</v>
      </c>
      <c r="D9" s="9">
        <v>0.0002</v>
      </c>
      <c r="E9" s="11">
        <f>D9*$B$2</f>
        <v>0.0002</v>
      </c>
      <c r="F9" t="s">
        <v>37</v>
      </c>
      <c r="G9" s="4">
        <f>E9*12.5</f>
        <v>0.0025</v>
      </c>
    </row>
    <row r="10">
      <c r="A10" t="s">
        <v>41</v>
      </c>
      <c r="B10" t="s">
        <v>42</v>
      </c>
      <c r="C10" t="s">
        <v>43</v>
      </c>
      <c r="D10" s="9">
        <v>0.035</v>
      </c>
      <c r="E10" s="11">
        <f>D10*$B$2</f>
        <v>0.035</v>
      </c>
      <c r="F10" t="s">
        <v>37</v>
      </c>
      <c r="G10" s="4">
        <f>E10*0.56</f>
        <v>0.0196</v>
      </c>
    </row>
    <row r="11">
      <c r="A11" t="s">
        <v>44</v>
      </c>
      <c r="B11" t="s">
        <v>45</v>
      </c>
      <c r="C11" t="s">
        <v>46</v>
      </c>
      <c r="D11" s="9">
        <v>0.005</v>
      </c>
      <c r="E11" s="11">
        <f>D11*$B$2</f>
        <v>0.005</v>
      </c>
      <c r="F11" t="s">
        <v>47</v>
      </c>
      <c r="G11" s="4">
        <f>E11*1.05</f>
        <v>0.00525</v>
      </c>
    </row>
    <row r="12">
      <c r="A12" t="s">
        <v>48</v>
      </c>
      <c r="B12" t="s">
        <v>49</v>
      </c>
      <c r="C12" t="s">
        <v>50</v>
      </c>
      <c r="D12" s="9">
        <v>0.017</v>
      </c>
      <c r="E12" s="11">
        <f>D12*$B$2</f>
        <v>0.017</v>
      </c>
      <c r="F12" t="s">
        <v>37</v>
      </c>
      <c r="G12" s="4">
        <f>E12*5.2</f>
        <v>0.0884</v>
      </c>
    </row>
    <row r="13">
      <c r="A13" t="s">
        <v>51</v>
      </c>
      <c r="B13" t="s">
        <v>52</v>
      </c>
      <c r="C13" t="s">
        <v>53</v>
      </c>
      <c r="D13" s="9">
        <v>0.025</v>
      </c>
      <c r="E13" s="11">
        <f>D13*$B$2</f>
        <v>0.025</v>
      </c>
      <c r="F13" t="s">
        <v>37</v>
      </c>
      <c r="G13" s="4">
        <f>E13*8.1</f>
        <v>0.2025</v>
      </c>
    </row>
    <row r="14">
      <c r="A14" t="s">
        <v>54</v>
      </c>
      <c r="B14" t="s">
        <v>55</v>
      </c>
      <c r="C14" t="s">
        <v>56</v>
      </c>
      <c r="D14" s="9">
        <v>0.0013</v>
      </c>
      <c r="E14" s="11">
        <f>D14*$B$2</f>
        <v>0.0013</v>
      </c>
      <c r="F14" t="s">
        <v>37</v>
      </c>
      <c r="G14" s="4">
        <f>E14*4.2</f>
        <v>0.00546</v>
      </c>
    </row>
    <row r="15">
      <c r="A15" t="s">
        <v>57</v>
      </c>
      <c r="B15" t="s">
        <v>58</v>
      </c>
      <c r="C15" t="s">
        <v>59</v>
      </c>
      <c r="D15" s="9">
        <v>0.0363</v>
      </c>
      <c r="E15" s="11">
        <f>D15*$B$2</f>
        <v>0.0363</v>
      </c>
      <c r="F15" t="s">
        <v>37</v>
      </c>
      <c r="G15" s="4">
        <f>E15*3.9</f>
        <v>0.14157</v>
      </c>
    </row>
    <row r="16">
      <c r="A16" t="s">
        <v>60</v>
      </c>
      <c r="B16" t="s">
        <v>61</v>
      </c>
      <c r="C16" t="s">
        <v>62</v>
      </c>
      <c r="D16" s="9">
        <v>0.0007</v>
      </c>
      <c r="E16" s="11">
        <f>D16*$B$2</f>
        <v>0.0007</v>
      </c>
      <c r="F16" t="s">
        <v>37</v>
      </c>
      <c r="G16" s="4">
        <f>E16*0.35</f>
        <v>0.000245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69</v>
      </c>
    </row>
    <row r="4">
      <c r="A4">
        <v>2</v>
      </c>
      <c r="B4" t="s">
        <v>71</v>
      </c>
      <c r="C4" t="s">
        <v>72</v>
      </c>
      <c r="D4" s="11">
        <v>0.02</v>
      </c>
      <c r="E4" t="s">
        <v>37</v>
      </c>
      <c r="F4" t="s">
        <v>43</v>
      </c>
    </row>
    <row r="5">
      <c r="A5">
        <v>2</v>
      </c>
      <c r="B5" t="s">
        <v>73</v>
      </c>
      <c r="C5" t="s">
        <v>72</v>
      </c>
      <c r="D5" s="11">
        <v>0.015</v>
      </c>
      <c r="E5" t="s">
        <v>37</v>
      </c>
      <c r="F5" t="s">
        <v>50</v>
      </c>
    </row>
    <row r="6">
      <c r="A6">
        <v>2</v>
      </c>
      <c r="B6" t="s">
        <v>73</v>
      </c>
      <c r="C6" t="s">
        <v>72</v>
      </c>
      <c r="D6" s="11">
        <v>0.002</v>
      </c>
      <c r="E6" t="s">
        <v>37</v>
      </c>
      <c r="F6" t="s">
        <v>50</v>
      </c>
    </row>
    <row r="7">
      <c r="A7">
        <v>2</v>
      </c>
      <c r="B7" t="s">
        <v>74</v>
      </c>
      <c r="C7" t="s">
        <v>72</v>
      </c>
      <c r="D7" s="11">
        <v>0.02</v>
      </c>
      <c r="E7" t="s">
        <v>37</v>
      </c>
      <c r="F7" t="s">
        <v>59</v>
      </c>
    </row>
    <row r="8">
      <c r="A8">
        <v>2</v>
      </c>
      <c r="B8" t="s">
        <v>75</v>
      </c>
      <c r="C8" t="s">
        <v>72</v>
      </c>
      <c r="D8" s="11">
        <v>0.001</v>
      </c>
      <c r="E8" t="s">
        <v>37</v>
      </c>
      <c r="F8" t="s">
        <v>56</v>
      </c>
    </row>
    <row r="9">
      <c r="A9">
        <v>2</v>
      </c>
      <c r="B9" t="s">
        <v>76</v>
      </c>
      <c r="C9" t="s">
        <v>72</v>
      </c>
      <c r="D9" s="11">
        <v>0.01</v>
      </c>
      <c r="E9" t="s">
        <v>37</v>
      </c>
      <c r="F9" t="s">
        <v>53</v>
      </c>
    </row>
    <row r="10">
      <c r="A10">
        <v>2</v>
      </c>
      <c r="B10" t="s">
        <v>77</v>
      </c>
      <c r="C10" t="s">
        <v>72</v>
      </c>
      <c r="D10" s="11">
        <v>0.01</v>
      </c>
      <c r="E10" t="s">
        <v>37</v>
      </c>
      <c r="F10" t="s">
        <v>36</v>
      </c>
    </row>
    <row r="11">
      <c r="A11">
        <v>2</v>
      </c>
      <c r="B11" t="s">
        <v>78</v>
      </c>
      <c r="C11" t="s">
        <v>72</v>
      </c>
      <c r="D11" s="11">
        <v>0.01</v>
      </c>
      <c r="E11" t="s">
        <v>37</v>
      </c>
      <c r="F11" t="s">
        <v>33</v>
      </c>
    </row>
    <row r="12">
      <c r="A12">
        <v>2</v>
      </c>
      <c r="B12" t="s">
        <v>79</v>
      </c>
      <c r="C12" t="s">
        <v>72</v>
      </c>
      <c r="D12" s="11">
        <v>0</v>
      </c>
      <c r="E12" t="s">
        <v>37</v>
      </c>
      <c r="F12" t="s">
        <v>62</v>
      </c>
    </row>
    <row r="13">
      <c r="A13">
        <v>2</v>
      </c>
      <c r="B13" t="s">
        <v>80</v>
      </c>
      <c r="C13" t="s">
        <v>72</v>
      </c>
      <c r="D13" s="11">
        <v>0</v>
      </c>
      <c r="E13" t="s">
        <v>37</v>
      </c>
      <c r="F13" t="s">
        <v>40</v>
      </c>
    </row>
    <row r="14">
      <c r="A14">
        <v>1</v>
      </c>
      <c r="B14" t="s">
        <v>81</v>
      </c>
      <c r="C14" t="s">
        <v>68</v>
      </c>
      <c r="D14" s="11">
        <v>1</v>
      </c>
      <c r="E14" t="s">
        <v>24</v>
      </c>
      <c r="F14" t="s">
        <v>69</v>
      </c>
    </row>
    <row r="15">
      <c r="A15">
        <v>2</v>
      </c>
      <c r="B15" t="s">
        <v>71</v>
      </c>
      <c r="C15" t="s">
        <v>72</v>
      </c>
      <c r="D15" s="11">
        <v>0.015</v>
      </c>
      <c r="E15" t="s">
        <v>37</v>
      </c>
      <c r="F15" t="s">
        <v>43</v>
      </c>
    </row>
    <row r="16">
      <c r="A16">
        <v>2</v>
      </c>
      <c r="B16" t="s">
        <v>82</v>
      </c>
      <c r="C16" t="s">
        <v>72</v>
      </c>
      <c r="D16" s="11">
        <v>0.005</v>
      </c>
      <c r="E16" t="s">
        <v>47</v>
      </c>
      <c r="F16" t="s">
        <v>46</v>
      </c>
    </row>
    <row r="17">
      <c r="A17">
        <v>2</v>
      </c>
      <c r="B17" t="s">
        <v>74</v>
      </c>
      <c r="C17" t="s">
        <v>72</v>
      </c>
      <c r="D17" s="11">
        <v>0.017</v>
      </c>
      <c r="E17" t="s">
        <v>37</v>
      </c>
      <c r="F17" t="s">
        <v>59</v>
      </c>
    </row>
    <row r="18">
      <c r="A18">
        <v>2</v>
      </c>
      <c r="B18" t="s">
        <v>75</v>
      </c>
      <c r="C18" t="s">
        <v>72</v>
      </c>
      <c r="D18" s="11">
        <v>0.001</v>
      </c>
      <c r="E18" t="s">
        <v>37</v>
      </c>
      <c r="F18" t="s">
        <v>56</v>
      </c>
    </row>
    <row r="19">
      <c r="A19">
        <v>2</v>
      </c>
      <c r="B19" t="s">
        <v>76</v>
      </c>
      <c r="C19" t="s">
        <v>72</v>
      </c>
      <c r="D19" s="11">
        <v>0.015</v>
      </c>
      <c r="E19" t="s">
        <v>37</v>
      </c>
      <c r="F19" t="s">
        <v>53</v>
      </c>
    </row>
    <row r="20">
      <c r="A20">
        <v>2</v>
      </c>
      <c r="B20" t="s">
        <v>78</v>
      </c>
      <c r="C20" t="s">
        <v>72</v>
      </c>
      <c r="D20" s="11">
        <v>0.02</v>
      </c>
      <c r="E20" t="s">
        <v>37</v>
      </c>
      <c r="F20" t="s">
        <v>33</v>
      </c>
    </row>
    <row r="21">
      <c r="A21">
        <v>2</v>
      </c>
      <c r="B21" t="s">
        <v>77</v>
      </c>
      <c r="C21" t="s">
        <v>72</v>
      </c>
      <c r="D21" s="11">
        <v>0.013</v>
      </c>
      <c r="E21" t="s">
        <v>37</v>
      </c>
      <c r="F21" t="s">
        <v>36</v>
      </c>
    </row>
    <row r="22">
      <c r="A22">
        <v>2</v>
      </c>
      <c r="B22" t="s">
        <v>79</v>
      </c>
      <c r="C22" t="s">
        <v>72</v>
      </c>
      <c r="D22" s="11">
        <v>0</v>
      </c>
      <c r="E22" t="s">
        <v>37</v>
      </c>
      <c r="F22" t="s">
        <v>62</v>
      </c>
    </row>
    <row r="23">
      <c r="A23">
        <v>2</v>
      </c>
      <c r="B23" t="s">
        <v>80</v>
      </c>
      <c r="C23" t="s">
        <v>72</v>
      </c>
      <c r="D23" s="11">
        <v>0</v>
      </c>
      <c r="E23" t="s">
        <v>37</v>
      </c>
      <c r="F2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 Désinfecter le matériel et le poste de travail suivant les protocoles.</t>
        </is>
      </c>
      <c r="E2" t="s" s="14"/>
      <c r="F2"/>
    </row>
    <row r="3">
      <c r="A3" t="s">
        <v>2</v>
      </c>
      <c r="B3">
        <v>2</v>
      </c>
      <c r="C3" t="s">
        <v>90</v>
      </c>
      <c r="D3" t="inlineStr" s="14">
        <is>
          <t>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E3" t="s" s="14"/>
      <c r="F3" t="s">
        <v>91</v>
      </c>
    </row>
    <row r="4">
      <c r="A4" t="s">
        <v>2</v>
      </c>
      <c r="B4">
        <v>3</v>
      </c>
      <c r="C4" t="s">
        <v>92</v>
      </c>
      <c r="D4" t="inlineStr" s="14">
        <is>
          <t>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E4" t="s" s="14"/>
      <c r="F4"/>
    </row>
    <row r="5">
      <c r="A5" t="s">
        <v>2</v>
      </c>
      <c r="B5">
        <v>4</v>
      </c>
      <c r="C5" t="s">
        <v>93</v>
      </c>
      <c r="D5" t="s" s="14">
        <v>94</v>
      </c>
      <c r="E5" t="s" s="14"/>
      <c r="F5"/>
    </row>
    <row r="6">
      <c r="A6" t="s">
        <v>2</v>
      </c>
      <c r="B6">
        <v>5</v>
      </c>
      <c r="C6" t="s">
        <v>95</v>
      </c>
      <c r="D6" t="inlineStr" s="14">
        <is>
          <t>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E6" t="s" s="14"/>
      <c r="F6" t="s">
        <v>96</v>
      </c>
    </row>
    <row r="7">
      <c r="A7" t="s">
        <v>2</v>
      </c>
      <c r="B7">
        <v>6</v>
      </c>
      <c r="C7" t="s">
        <v>97</v>
      </c>
      <c r="D7" t="s" s="14">
        <v>98</v>
      </c>
      <c r="E7" t="s" s="14"/>
      <c r="F7"/>
    </row>
    <row r="8">
      <c r="A8" t="s">
        <v>2</v>
      </c>
      <c r="B8">
        <v>7</v>
      </c>
      <c r="C8" t="s">
        <v>93</v>
      </c>
      <c r="D8" t="inlineStr" s="14">
        <is>
          <t>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E8" t="s" s="14"/>
      <c r="F8" t="s">
        <v>99</v>
      </c>
    </row>
    <row r="9">
      <c r="A9" t="s">
        <v>100</v>
      </c>
      <c r="B9">
        <v>1</v>
      </c>
      <c r="C9"/>
      <c r="D9" t="s" s="14">
        <v>101</v>
      </c>
      <c r="E9" t="s" s="14"/>
      <c r="F9"/>
    </row>
    <row r="10">
      <c r="A10" t="s">
        <v>100</v>
      </c>
      <c r="B10">
        <v>2</v>
      </c>
      <c r="C10"/>
      <c r="D10"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0" t="s" s="14"/>
      <c r="F10"/>
    </row>
    <row r="11">
      <c r="A11" t="s">
        <v>100</v>
      </c>
      <c r="B11">
        <v>3</v>
      </c>
      <c r="C11"/>
      <c r="D11"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1" t="s" s="14">
        <v>102</v>
      </c>
      <c r="F11"/>
    </row>
    <row r="12">
      <c r="A12" t="s">
        <v>100</v>
      </c>
      <c r="B12">
        <v>4</v>
      </c>
      <c r="C12"/>
      <c r="D12" t="s" s="14">
        <v>103</v>
      </c>
      <c r="E12" t="s" s="14"/>
      <c r="F12"/>
    </row>
    <row r="13">
      <c r="A13" t="s">
        <v>100</v>
      </c>
      <c r="B13">
        <v>5</v>
      </c>
      <c r="C13"/>
      <c r="D13"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3" t="s" s="14"/>
      <c r="F13" t="s">
        <v>104</v>
      </c>
    </row>
    <row r="14">
      <c r="A14" t="s">
        <v>100</v>
      </c>
      <c r="B14">
        <v>6</v>
      </c>
      <c r="C14"/>
      <c r="D14" t="s" s="14">
        <v>105</v>
      </c>
      <c r="E14" t="s" s="14"/>
      <c r="F14"/>
    </row>
    <row r="15">
      <c r="A15" t="s">
        <v>106</v>
      </c>
      <c r="B15">
        <v>1</v>
      </c>
      <c r="C15"/>
      <c r="D15" t="s" s="14">
        <v>101</v>
      </c>
      <c r="E15" t="s" s="14"/>
      <c r="F15"/>
    </row>
    <row r="16">
      <c r="A16" t="s">
        <v>106</v>
      </c>
      <c r="B16">
        <v>2</v>
      </c>
      <c r="C16"/>
      <c r="D16"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6" t="s" s="14"/>
      <c r="F16"/>
    </row>
    <row r="17">
      <c r="A17" t="s">
        <v>106</v>
      </c>
      <c r="B17">
        <v>3</v>
      </c>
      <c r="C17"/>
      <c r="D17"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7" t="s" s="14">
        <v>102</v>
      </c>
      <c r="F17"/>
    </row>
    <row r="18">
      <c r="A18" t="s">
        <v>106</v>
      </c>
      <c r="B18">
        <v>4</v>
      </c>
      <c r="C18"/>
      <c r="D18" t="s" s="14">
        <v>103</v>
      </c>
      <c r="E18" t="s" s="14"/>
      <c r="F18"/>
    </row>
    <row r="19">
      <c r="A19" t="s">
        <v>106</v>
      </c>
      <c r="B19">
        <v>5</v>
      </c>
      <c r="C19"/>
      <c r="D19"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9" t="s" s="14"/>
      <c r="F19" t="s">
        <v>104</v>
      </c>
    </row>
    <row r="20">
      <c r="A20" t="s">
        <v>106</v>
      </c>
      <c r="B20">
        <v>6</v>
      </c>
      <c r="C20"/>
      <c r="D20" t="s" s="14">
        <v>105</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107</v>
      </c>
      <c r="B1"/>
      <c r="C1"/>
      <c r="D1"/>
    </row>
    <row r="2">
      <c r="A2" t="str" s="15">
        <f>"GRO_CDC_026 · GRO.ENT.CH · référence : "&amp;Besoins!B3&amp;" "&amp;Besoins!C3&amp;" · multiplicateur réglable sur la feuille ""Besoins"""</f>
        <v>GRO_CDC_026 · GRO.ENT.CH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110</v>
      </c>
      <c r="B6" t="str" s="14">
        <f>"[COUPER] "&amp;Procedure!D3</f>
        <v>[COUPER] 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v>
      </c>
      <c r="C6"/>
      <c r="D6"/>
    </row>
    <row r="7">
      <c r="A7" t="s" s="17">
        <v>111</v>
      </c>
      <c r="B7" t="str" s="14">
        <f>"[BATTRE] "&amp;Procedure!D4</f>
        <v>[BATTRE] 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v>
      </c>
      <c r="C7"/>
      <c r="D7"/>
    </row>
    <row r="8">
      <c r="A8" t="s" s="17">
        <v>112</v>
      </c>
      <c r="B8" t="str" s="14">
        <f>"[FOURRER] "&amp;Procedure!D5</f>
        <v>[FOURRER] Garnir les moules - Verser la pâte de façon équitable dans les moules. - Égaliser la surface avec une corne,en prenant soin de garnir les angles du moule.</v>
      </c>
      <c r="C8"/>
      <c r="D8"/>
    </row>
    <row r="9">
      <c r="A9" t="s" s="17">
        <v>113</v>
      </c>
      <c r="B9" t="str" s="14">
        <f>"[SÉCHER] "&amp;Procedure!D6</f>
        <v>[SÉCHER] 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v>
      </c>
      <c r="C9"/>
      <c r="D9"/>
    </row>
    <row r="10">
      <c r="A10" t="s" s="17">
        <v>114</v>
      </c>
      <c r="B10" t="str" s="14">
        <f>"[DRESSER] "&amp;Procedure!D7</f>
        <v>[DRESSER] Dresser - Couper chaque cake en 4 dans le sens de la longueur. - Détailler en tranches chaque bande.</v>
      </c>
      <c r="C10"/>
      <c r="D10"/>
    </row>
    <row r="11">
      <c r="A11" t="s" s="17">
        <v>115</v>
      </c>
      <c r="B11" t="str" s="14">
        <f>"[FOURRER] "&amp;Procedure!D8</f>
        <v>[FOURRER] 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v>
      </c>
      <c r="C11"/>
      <c r="D11"/>
    </row>
    <row r="12">
      <c r="A12"/>
      <c r="B12"/>
      <c r="C12"/>
      <c r="D12"/>
    </row>
    <row r="13">
      <c r="A13" t="s" s="16">
        <v>116</v>
      </c>
      <c r="B13"/>
      <c r="C13"/>
      <c r="D13"/>
    </row>
    <row r="14">
      <c r="A14" t="s" s="17">
        <v>109</v>
      </c>
      <c r="B14" t="str" s="14">
        <f>Procedure!D9</f>
        <v>Vérifier les D.L.C., peser les denrées, sélectionner le matériel. Désinfecter le matériel et le poste de travail suivant les protocoles.</v>
      </c>
      <c r="C14"/>
      <c r="D14"/>
    </row>
    <row r="15">
      <c r="A15" t="s" s="17">
        <v>110</v>
      </c>
      <c r="B15" t="str" s="14">
        <f>Procedure!D10</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15"/>
      <c r="D15"/>
    </row>
    <row r="16">
      <c r="A16" t="s" s="17">
        <v>111</v>
      </c>
      <c r="B16" t="str" s="14">
        <f>Procedure!D11</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16"/>
      <c r="D16"/>
    </row>
    <row r="17">
      <c r="A17"/>
      <c r="B17" t="s">
        <v>117</v>
      </c>
      <c r="C17" s="11">
        <f>'Besoins'!$B$2*0.02</f>
        <v>0.02</v>
      </c>
      <c r="D17" t="s">
        <v>37</v>
      </c>
    </row>
    <row r="18">
      <c r="A18"/>
      <c r="B18" t="s">
        <v>118</v>
      </c>
      <c r="C18" s="11">
        <f>'Besoins'!$B$2*0.015</f>
        <v>0.015</v>
      </c>
      <c r="D18" t="s">
        <v>37</v>
      </c>
    </row>
    <row r="19">
      <c r="A19"/>
      <c r="B19" t="s">
        <v>118</v>
      </c>
      <c r="C19" s="11">
        <f>'Besoins'!$B$2*0.002</f>
        <v>0.002</v>
      </c>
      <c r="D19" t="s">
        <v>37</v>
      </c>
    </row>
    <row r="20">
      <c r="A20"/>
      <c r="B20" t="s">
        <v>119</v>
      </c>
      <c r="C20" s="11">
        <f>'Besoins'!$B$2*0.0198</f>
        <v>0.0198</v>
      </c>
      <c r="D20" t="s">
        <v>37</v>
      </c>
    </row>
    <row r="21">
      <c r="A21"/>
      <c r="B21" t="s">
        <v>120</v>
      </c>
      <c r="C21" s="11">
        <f>'Besoins'!$B$2*0.0007</f>
        <v>0.0007</v>
      </c>
      <c r="D21" t="s">
        <v>37</v>
      </c>
    </row>
    <row r="22">
      <c r="A22"/>
      <c r="B22" t="s">
        <v>121</v>
      </c>
      <c r="C22" s="11">
        <f>'Besoins'!$B$2*0.01</f>
        <v>0.01</v>
      </c>
      <c r="D22" t="s">
        <v>37</v>
      </c>
    </row>
    <row r="23">
      <c r="A23"/>
      <c r="B23" t="s">
        <v>122</v>
      </c>
      <c r="C23" s="11">
        <f>'Besoins'!$B$2*0.01</f>
        <v>0.01</v>
      </c>
      <c r="D23" t="s">
        <v>37</v>
      </c>
    </row>
    <row r="24">
      <c r="A24"/>
      <c r="B24" t="s">
        <v>123</v>
      </c>
      <c r="C24" s="11">
        <f>'Besoins'!$B$2*0.01</f>
        <v>0.01</v>
      </c>
      <c r="D24" t="s">
        <v>37</v>
      </c>
    </row>
    <row r="25">
      <c r="A25"/>
      <c r="B25" t="s">
        <v>124</v>
      </c>
      <c r="C25" s="11">
        <f>'Besoins'!$B$2*0.00035</f>
        <v>0.00035</v>
      </c>
      <c r="D25" t="s">
        <v>37</v>
      </c>
    </row>
    <row r="26">
      <c r="A26"/>
      <c r="B26" t="s">
        <v>125</v>
      </c>
      <c r="C26" s="11">
        <f>'Besoins'!$B$2*0.0001</f>
        <v>0.0001</v>
      </c>
      <c r="D26" t="s">
        <v>37</v>
      </c>
    </row>
    <row r="27">
      <c r="A27"/>
      <c r="B27" t="str" s="18">
        <f>"ℹ "&amp;Procedure!E11</f>
        <v>ℹ</v>
      </c>
      <c r="C27"/>
      <c r="D27"/>
    </row>
    <row r="28">
      <c r="A28" t="s" s="17">
        <v>112</v>
      </c>
      <c r="B28" t="str" s="14">
        <f>Procedure!D12</f>
        <v>Verser la pâte de façon équitable dans les moules. Égaliser la surface avec une corne, en prenant soin de garnir les angles du moule.</v>
      </c>
      <c r="C28"/>
      <c r="D28"/>
    </row>
    <row r="29">
      <c r="A29" t="s" s="17">
        <v>113</v>
      </c>
      <c r="B29" t="str" s="14">
        <f>Procedure!D13</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9"/>
      <c r="D29"/>
    </row>
    <row r="30">
      <c r="A30" t="s" s="17">
        <v>114</v>
      </c>
      <c r="B30" t="str" s="14">
        <f>Procedure!D14</f>
        <v>Couper chaque cake en 4 dans le sens de la longueur. Détailler en tranches chaque bande.</v>
      </c>
      <c r="C30"/>
      <c r="D30"/>
    </row>
    <row r="31">
      <c r="A31"/>
      <c r="B31"/>
      <c r="C31"/>
      <c r="D31"/>
    </row>
    <row r="32">
      <c r="A32" t="s" s="16">
        <v>126</v>
      </c>
      <c r="B32"/>
      <c r="C32"/>
      <c r="D32"/>
    </row>
    <row r="33">
      <c r="A33" t="s" s="17">
        <v>109</v>
      </c>
      <c r="B33" t="str" s="14">
        <f>Procedure!D15</f>
        <v>Vérifier les D.L.C., peser les denrées, sélectionner le matériel. Désinfecter le matériel et le poste de travail suivant les protocoles.</v>
      </c>
      <c r="C33"/>
      <c r="D33"/>
    </row>
    <row r="34">
      <c r="A34" t="s" s="17">
        <v>110</v>
      </c>
      <c r="B34" t="str" s="14">
        <f>Procedure!D16</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34"/>
      <c r="D34"/>
    </row>
    <row r="35">
      <c r="A35" t="s" s="17">
        <v>111</v>
      </c>
      <c r="B35" t="str" s="14">
        <f>Procedure!D17</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35"/>
      <c r="D35"/>
    </row>
    <row r="36">
      <c r="A36"/>
      <c r="B36" t="s">
        <v>117</v>
      </c>
      <c r="C36" s="11">
        <f>'Besoins'!$B$2*0.015</f>
        <v>0.015</v>
      </c>
      <c r="D36" t="s">
        <v>37</v>
      </c>
    </row>
    <row r="37">
      <c r="A37"/>
      <c r="B37" t="str">
        <f>Besoins!B11</f>
        <v>Huile de tournesol raffinée vrac</v>
      </c>
      <c r="C37" s="11">
        <f>Besoins!E11</f>
        <v>0.005</v>
      </c>
      <c r="D37" t="str">
        <f>Besoins!F11</f>
        <v>lt</v>
      </c>
    </row>
    <row r="38">
      <c r="A38"/>
      <c r="B38" t="s">
        <v>119</v>
      </c>
      <c r="C38" s="11">
        <f>'Besoins'!$B$2*0.0165</f>
        <v>0.0165</v>
      </c>
      <c r="D38" t="s">
        <v>37</v>
      </c>
    </row>
    <row r="39">
      <c r="A39"/>
      <c r="B39" t="s">
        <v>120</v>
      </c>
      <c r="C39" s="11">
        <f>'Besoins'!$B$2*0.0006</f>
        <v>0.0006</v>
      </c>
      <c r="D39" t="s">
        <v>37</v>
      </c>
    </row>
    <row r="40">
      <c r="A40"/>
      <c r="B40" t="s">
        <v>121</v>
      </c>
      <c r="C40" s="11">
        <f>'Besoins'!$B$2*0.015</f>
        <v>0.015</v>
      </c>
      <c r="D40" t="s">
        <v>37</v>
      </c>
    </row>
    <row r="41">
      <c r="A41"/>
      <c r="B41" t="s">
        <v>123</v>
      </c>
      <c r="C41" s="11">
        <f>'Besoins'!$B$2*0.02</f>
        <v>0.02</v>
      </c>
      <c r="D41" t="s">
        <v>37</v>
      </c>
    </row>
    <row r="42">
      <c r="A42"/>
      <c r="B42" t="s">
        <v>122</v>
      </c>
      <c r="C42" s="11">
        <f>'Besoins'!$B$2*0.0125</f>
        <v>0.0125</v>
      </c>
      <c r="D42" t="s">
        <v>37</v>
      </c>
    </row>
    <row r="43">
      <c r="A43"/>
      <c r="B43" t="s">
        <v>124</v>
      </c>
      <c r="C43" s="11">
        <f>'Besoins'!$B$2*0.00035</f>
        <v>0.00035</v>
      </c>
      <c r="D43" t="s">
        <v>37</v>
      </c>
    </row>
    <row r="44">
      <c r="A44"/>
      <c r="B44" t="s">
        <v>125</v>
      </c>
      <c r="C44" s="11">
        <f>'Besoins'!$B$2*0.0001</f>
        <v>0.0001</v>
      </c>
      <c r="D44" t="s">
        <v>37</v>
      </c>
    </row>
    <row r="45">
      <c r="A45"/>
      <c r="B45" t="str" s="18">
        <f>"ℹ "&amp;Procedure!E17</f>
        <v>ℹ</v>
      </c>
      <c r="C45"/>
      <c r="D45"/>
    </row>
    <row r="46">
      <c r="A46" t="s" s="17">
        <v>112</v>
      </c>
      <c r="B46" t="str" s="14">
        <f>Procedure!D18</f>
        <v>Verser la pâte de façon équitable dans les moules. Égaliser la surface avec une corne, en prenant soin de garnir les angles du moule.</v>
      </c>
      <c r="C46"/>
      <c r="D46"/>
    </row>
    <row r="47">
      <c r="A47" t="s" s="17">
        <v>113</v>
      </c>
      <c r="B47" t="str" s="14">
        <f>Procedure!D19</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47"/>
      <c r="D47"/>
    </row>
    <row r="48">
      <c r="A48" t="s" s="17">
        <v>114</v>
      </c>
      <c r="B48" t="str" s="14">
        <f>Procedure!D20</f>
        <v>Couper chaque cake en 4 dans le sens de la longueur. Détailler en tranches chaque bande.</v>
      </c>
      <c r="C48"/>
      <c r="D48"/>
    </row>
    <row r="49">
      <c r="A49"/>
      <c r="B49"/>
      <c r="C49"/>
      <c r="D49"/>
    </row>
    <row r="50">
      <c r="A50" t="s" s="19">
        <v>21</v>
      </c>
      <c r="B50"/>
      <c r="C50"/>
      <c r="D50"/>
    </row>
  </sheetData>
  <sheetProtection sheet="1"/>
  <mergeCells count="2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27:D27"/>
    <mergeCell ref="B28:D28"/>
    <mergeCell ref="B29:D29"/>
    <mergeCell ref="B30:D30"/>
    <mergeCell ref="A32:D32"/>
    <mergeCell ref="B33:D33"/>
    <mergeCell ref="B34:D34"/>
    <mergeCell ref="B35:D35"/>
    <mergeCell ref="B45:D45"/>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2026-09-15T14:09:19Z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2026-09-15T14:09:19Z</dcterms:modified>
  <cp:revision>1</cp:revision>
</cp:coreProperties>
</file>