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<sst xmlns="http://schemas.openxmlformats.org/spreadsheetml/2006/main" count="180" uniqueCount="180">
  <si>
    <t>Fiche technique</t>
  </si>
  <si>
    <t>Nom</t>
  </si>
  <si>
    <t>Canetons à l'orange</t>
  </si>
  <si>
    <t>Code</t>
  </si>
  <si>
    <t>DE_CAN-ORAN</t>
  </si>
  <si>
    <t>Classe</t>
  </si>
  <si>
    <t>Plats volailles (CUI.PLATS_VOLAILLES)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</si>
  <si>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</si>
  <si>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</si>
  <si>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</si>
  <si>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</si>
  <si>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</si>
  <si>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</si>
  <si>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</si>
  <si>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</si>
  <si>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</si>
  <si>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</si>
  <si>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</si>
  <si>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</si>
  <si>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</si>
  <si>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</si>
  <si>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</si>
  <si>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</si>
  <si>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</si>
  <si>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</si>
  <si>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</si>
  <si>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</si>
  <si>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</si>
  <si>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</si>
  <si>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</si>
  <si>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</si>
  <si>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</si>
  <si>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</si>
  <si>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</si>
  <si>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</si>
  <si>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</si>
  <si>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00001421</t>
  </si>
  <si>
    <t>Cantadou au bacon</t>
  </si>
  <si>
    <t>Matières premières</t>
  </si>
  <si>
    <t>00000061</t>
  </si>
  <si>
    <t>EAU</t>
  </si>
  <si>
    <t>Matières diverses (à trier)</t>
  </si>
  <si>
    <t>lt</t>
  </si>
  <si>
    <t>00001922</t>
  </si>
  <si>
    <t>bouquet garni arôme</t>
  </si>
  <si>
    <t>Condiments et sauces</t>
  </si>
  <si>
    <t>00001757</t>
  </si>
  <si>
    <t>champignons émincés</t>
  </si>
  <si>
    <t>Épicerie salée</t>
  </si>
  <si>
    <t>00001758</t>
  </si>
  <si>
    <t>concentré de tomates</t>
  </si>
  <si>
    <t>00001720</t>
  </si>
  <si>
    <t>huile de tournesol pour cuisson liaison</t>
  </si>
  <si>
    <t>00001660</t>
  </si>
  <si>
    <t>huile olive vierge</t>
  </si>
  <si>
    <t>00001790</t>
  </si>
  <si>
    <t>raviolis pur bœuf</t>
  </si>
  <si>
    <t>00001716</t>
  </si>
  <si>
    <t>vinaigre alcool blanc</t>
  </si>
  <si>
    <t>HER-BOUQUET-G</t>
  </si>
  <si>
    <t>Bouquet garni sachet dose</t>
  </si>
  <si>
    <t>Herbes aromatiques séchées</t>
  </si>
  <si>
    <t>00002238</t>
  </si>
  <si>
    <t>carottes râpées</t>
  </si>
  <si>
    <t>Légumes 4ème gamme (prêts emploi)</t>
  </si>
  <si>
    <t>00002241</t>
  </si>
  <si>
    <t>tomates cubes</t>
  </si>
  <si>
    <t>00002028</t>
  </si>
  <si>
    <t>ail haché</t>
  </si>
  <si>
    <t>Légumes</t>
  </si>
  <si>
    <t>RNM9740123</t>
  </si>
  <si>
    <t>CAROTTE France cat.I botte</t>
  </si>
  <si>
    <t>bte</t>
  </si>
  <si>
    <t>00002034</t>
  </si>
  <si>
    <t>échalote</t>
  </si>
  <si>
    <t>RNM27820123</t>
  </si>
  <si>
    <t>OIGNON jaune France cat.I 60-80mm</t>
  </si>
  <si>
    <t>00002049</t>
  </si>
  <si>
    <t>oignons émincés</t>
  </si>
  <si>
    <t>00SAU_MP010</t>
  </si>
  <si>
    <t>Pomme de terre cuite en robe</t>
  </si>
  <si>
    <t>SEL-FIN</t>
  </si>
  <si>
    <t>Sel fin de cuisine</t>
  </si>
  <si>
    <t>Sels et condiments de base</t>
  </si>
  <si>
    <t>RNMS00331</t>
  </si>
  <si>
    <t>Poulet PAC sans abat France</t>
  </si>
  <si>
    <t>Volailles et lapins surgelés</t>
  </si>
  <si>
    <t>00002602</t>
  </si>
  <si>
    <t>Abattis de volaille (carcasses, cous, pattes)</t>
  </si>
  <si>
    <t>Volailles</t>
  </si>
  <si>
    <t>00002603</t>
  </si>
  <si>
    <t>Carcasses de volaille</t>
  </si>
  <si>
    <t>00002604</t>
  </si>
  <si>
    <t>Volaille âgée (poule)</t>
  </si>
  <si>
    <t>00002353</t>
  </si>
  <si>
    <t>pain au lait</t>
  </si>
  <si>
    <t>Pains viennois et brioches</t>
  </si>
  <si>
    <t>Total</t>
  </si>
  <si>
    <t>Niveau</t>
  </si>
  <si>
    <t>Composant</t>
  </si>
  <si>
    <t>Type</t>
  </si>
  <si>
    <t>Quantité (pour 8 pc)</t>
  </si>
  <si>
    <t>recette</t>
  </si>
  <si>
    <t>Plats volailles</t>
  </si>
  <si>
    <t xml:space="preserve">    ↳ Poulet PAC sans abat France</t>
  </si>
  <si>
    <t>matiere</t>
  </si>
  <si>
    <t xml:space="preserve">    ↳ raviolis pur bœuf</t>
  </si>
  <si>
    <t xml:space="preserve">    ↳ pain au lait</t>
  </si>
  <si>
    <t xml:space="preserve">    ↳ carottes râpées</t>
  </si>
  <si>
    <t xml:space="preserve">    ↳ oignons émincés</t>
  </si>
  <si>
    <t xml:space="preserve">    ↳ ail haché</t>
  </si>
  <si>
    <t xml:space="preserve">    ↳ bouquet garni arôme</t>
  </si>
  <si>
    <t xml:space="preserve">    ↳ tomates cubes</t>
  </si>
  <si>
    <t xml:space="preserve">    ↳ champignons émincés</t>
  </si>
  <si>
    <t xml:space="preserve">    ↳ Cantadou au bacon</t>
  </si>
  <si>
    <t xml:space="preserve">    ↳ huile olive vierge</t>
  </si>
  <si>
    <t xml:space="preserve">    ↳ Pomme de terre cuite en robe</t>
  </si>
  <si>
    <t xml:space="preserve">    ↳ échalote</t>
  </si>
  <si>
    <t xml:space="preserve">    ↳ huile de tournesol pour cuisson liaison</t>
  </si>
  <si>
    <t xml:space="preserve">    ↳ vinaigre alcool blanc</t>
  </si>
  <si>
    <t xml:space="preserve">    ↳ Fond Brun de Volaille (réduit)</t>
  </si>
  <si>
    <t>Fonds et bouillons de base</t>
  </si>
  <si>
    <t xml:space="preserve">        ↳ Fond Brun de Volaille</t>
  </si>
  <si>
    <t xml:space="preserve">            ↳ EAU</t>
  </si>
  <si>
    <t xml:space="preserve">            ↳ Abattis de volaille (carcasses, cous, pattes)</t>
  </si>
  <si>
    <t xml:space="preserve">            ↳ Carcasses de volaille</t>
  </si>
  <si>
    <t xml:space="preserve">            ↳ Volaille âgée (poule)</t>
  </si>
  <si>
    <t xml:space="preserve">            ↳ CAROTTE France cat.I botte</t>
  </si>
  <si>
    <t xml:space="preserve">            ↳ OIGNON jaune France cat.I 60-80mm</t>
  </si>
  <si>
    <t xml:space="preserve">            ↳ concentré de tomates</t>
  </si>
  <si>
    <t xml:space="preserve">            ↳ Bouquet garni sachet dose</t>
  </si>
  <si>
    <t xml:space="preserve">            ↳ Sel fin de cuisine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</si>
  <si>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</si>
  <si>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</si>
  <si>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</si>
  <si>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</si>
  <si>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</si>
  <si>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</si>
  <si>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</si>
  <si>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</si>
  <si>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Fond Brun de Volaille (réduit)</t>
  </si>
  <si>
    <t>ÉCUMER</t>
  </si>
  <si>
    <t>Porter à ébullition, écumer soigneusement</t>
  </si>
  <si>
    <t>PASSER</t>
  </si>
  <si>
    <t>Passer le fond brun de volaille au chinois sans fouler</t>
  </si>
  <si>
    <t>REFROIDIR</t>
  </si>
  <si>
    <t>Refroidir rapidement le fond</t>
  </si>
  <si>
    <t>DÉGRAISSER</t>
  </si>
  <si>
    <t>Dégraisser et dépouiller aussi souvent que nécessaire</t>
  </si>
  <si>
    <t>MAINTENIR</t>
  </si>
  <si>
    <t>Maintenir à frémissement pendant 1h30 à 2h</t>
  </si>
  <si>
    <t>Fond Brun de Volaille</t>
  </si>
  <si>
    <t>CONCASSER</t>
  </si>
  <si>
    <t>Concasser les carcasses et abattis de volaille — les pincer au four sur une plaque à rôtir</t>
  </si>
  <si>
    <t>Découper en morceaux réguliers — four à 220°C — coloration acajou sans brûler</t>
  </si>
  <si>
    <t>ÉPLUCHER</t>
  </si>
  <si>
    <t>Éplucher et tailler les légumes de la garniture aromatique en dés</t>
  </si>
  <si>
    <t>Carottes, oignons, tomates — taille régulière pour une cuisson homogène</t>
  </si>
  <si>
    <t>SUER</t>
  </si>
  <si>
    <t>Suer la garniture aromatique dans un rondeau</t>
  </si>
  <si>
    <t>Faire suer sans coloration jusqu'à ce que la coloration des os est suffisante</t>
  </si>
  <si>
    <t>COLORER</t>
  </si>
  <si>
    <t>Colorer les carottes et les oignons dans la graisse de cuisson</t>
  </si>
  <si>
    <t>Laisser sur la garniture aromatique durant une dizaine de minutes</t>
  </si>
  <si>
    <t>DÉGLACER</t>
  </si>
  <si>
    <t>Débarrasser les os et la garniture dans un rondeau et déglacer</t>
  </si>
  <si>
    <t>Déglacer la plaque à rôtir et ajouter le jus de fond ou de volaille</t>
  </si>
  <si>
    <t>MOUILLER</t>
  </si>
  <si>
    <t>Mouiller le fond brun de volaille à l'eau froide</t>
  </si>
  <si>
    <t>Mouiller à hauteur — couvrir largement les os et la garniture</t>
  </si>
  <si>
    <t>Fiche technique — Canetons à l'orange</t>
  </si>
  <si>
    <t>Canetons à l'orange  DE_CAN-ORAN</t>
  </si>
  <si>
    <t>↳ Fond Brun de Volaille (réduit)  FOND-BVOL-RED</t>
  </si>
  <si>
    <t>1.</t>
  </si>
  <si>
    <t>2.</t>
  </si>
  <si>
    <t>3.</t>
  </si>
  <si>
    <t>4.</t>
  </si>
  <si>
    <t>5.</t>
  </si>
  <si>
    <t>↳ Fond Brun de Volaille  00002623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</si>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</sst>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23.611331</v>
      </c>
    </row>
    <row r="12">
      <c r="A12" t="s" s="3">
        <v>17</v>
      </c>
      <c r="B12" s="4">
        <v>2.951416375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23.611331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</v>
      </c>
      <c r="C3" t="s" s="10">
        <v>25</v>
      </c>
      <c r="D3"/>
      <c r="E3"/>
      <c r="F3"/>
    </row>
    <row r="4">
      <c r="A4" t="s">
        <v>26</v>
      </c>
      <c r="B4" s="11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0.04</v>
      </c>
      <c r="E7" s="11">
        <f>D7*$B$2</f>
        <v>0.04</v>
      </c>
      <c r="F7" t="s">
        <v>35</v>
      </c>
      <c r="G7" s="4">
        <f>E7*3.9514</f>
        <v>0.158056</v>
      </c>
    </row>
    <row r="8">
      <c r="A8" t="s" s="12">
        <v>36</v>
      </c>
      <c r="B8" t="s">
        <v>37</v>
      </c>
      <c r="C8" t="s">
        <v>38</v>
      </c>
      <c r="D8" s="9">
        <v>0.2</v>
      </c>
      <c r="E8" s="11">
        <f>D8*$B$2</f>
        <v>0.2</v>
      </c>
      <c r="F8" t="s">
        <v>35</v>
      </c>
      <c r="G8" s="4">
        <f>E8*0</f>
        <v>0</v>
      </c>
    </row>
    <row r="9">
      <c r="A9" t="s" s="12">
        <v>39</v>
      </c>
      <c r="B9" t="s">
        <v>40</v>
      </c>
      <c r="C9" t="s">
        <v>41</v>
      </c>
      <c r="D9" s="9">
        <v>1.5</v>
      </c>
      <c r="E9" s="11">
        <f>D9*$B$2</f>
        <v>1.5</v>
      </c>
      <c r="F9" t="s">
        <v>42</v>
      </c>
      <c r="G9" s="4">
        <f>E9*0.003</f>
        <v>0.0045</v>
      </c>
    </row>
    <row r="10">
      <c r="A10" t="s" s="12">
        <v>43</v>
      </c>
      <c r="B10" t="s">
        <v>44</v>
      </c>
      <c r="C10" t="s">
        <v>45</v>
      </c>
      <c r="D10" s="9">
        <v>1</v>
      </c>
      <c r="E10" s="11">
        <f>D10*$B$2</f>
        <v>1</v>
      </c>
      <c r="F10" t="s">
        <v>25</v>
      </c>
      <c r="G10" s="4">
        <f>E10*0</f>
        <v>0</v>
      </c>
    </row>
    <row r="11">
      <c r="A11" t="s" s="12">
        <v>46</v>
      </c>
      <c r="B11" t="s">
        <v>47</v>
      </c>
      <c r="C11" t="s">
        <v>48</v>
      </c>
      <c r="D11" s="9">
        <v>0.2</v>
      </c>
      <c r="E11" s="11">
        <f>D11*$B$2</f>
        <v>0.2</v>
      </c>
      <c r="F11">
        <v>5</v>
      </c>
      <c r="G11" s="4">
        <f>E11*0</f>
        <v>0</v>
      </c>
    </row>
    <row r="12">
      <c r="A12" t="s" s="12">
        <v>49</v>
      </c>
      <c r="B12" t="s">
        <v>50</v>
      </c>
      <c r="C12" t="s">
        <v>48</v>
      </c>
      <c r="D12" s="9">
        <v>0.01</v>
      </c>
      <c r="E12" s="11">
        <f>D12*$B$2</f>
        <v>0.01</v>
      </c>
      <c r="F12">
        <v>5</v>
      </c>
      <c r="G12" s="4">
        <f>E12*0</f>
        <v>0</v>
      </c>
    </row>
    <row r="13">
      <c r="A13" t="s" s="12">
        <v>51</v>
      </c>
      <c r="B13" t="s">
        <v>52</v>
      </c>
      <c r="C13" t="s">
        <v>48</v>
      </c>
      <c r="D13" s="9">
        <v>0.08</v>
      </c>
      <c r="E13" s="11">
        <f>D13*$B$2</f>
        <v>0.08</v>
      </c>
      <c r="F13" t="s">
        <v>25</v>
      </c>
      <c r="G13" s="4">
        <f>E13*0</f>
        <v>0</v>
      </c>
    </row>
    <row r="14">
      <c r="A14" t="s" s="12">
        <v>53</v>
      </c>
      <c r="B14" t="s">
        <v>54</v>
      </c>
      <c r="C14" t="s">
        <v>48</v>
      </c>
      <c r="D14" s="9">
        <v>0.04</v>
      </c>
      <c r="E14" s="11">
        <f>D14*$B$2</f>
        <v>0.04</v>
      </c>
      <c r="F14" t="s">
        <v>25</v>
      </c>
      <c r="G14" s="4">
        <f>E14*0</f>
        <v>0</v>
      </c>
    </row>
    <row r="15">
      <c r="A15" t="s" s="12">
        <v>55</v>
      </c>
      <c r="B15" t="s">
        <v>56</v>
      </c>
      <c r="C15" t="s">
        <v>48</v>
      </c>
      <c r="D15" s="9">
        <v>0.04</v>
      </c>
      <c r="E15" s="11">
        <f>D15*$B$2</f>
        <v>0.04</v>
      </c>
      <c r="F15" t="s">
        <v>25</v>
      </c>
      <c r="G15" s="4">
        <f>E15*0</f>
        <v>0</v>
      </c>
    </row>
    <row r="16">
      <c r="A16" t="s" s="12">
        <v>57</v>
      </c>
      <c r="B16" t="s">
        <v>58</v>
      </c>
      <c r="C16" t="s">
        <v>48</v>
      </c>
      <c r="D16" s="9">
        <v>0.04</v>
      </c>
      <c r="E16" s="11">
        <f>D16*$B$2</f>
        <v>0.04</v>
      </c>
      <c r="F16" t="s">
        <v>25</v>
      </c>
      <c r="G16" s="4">
        <f>E16*0</f>
        <v>0</v>
      </c>
    </row>
    <row r="17">
      <c r="A17" t="s">
        <v>59</v>
      </c>
      <c r="B17" t="s">
        <v>60</v>
      </c>
      <c r="C17" t="s">
        <v>61</v>
      </c>
      <c r="D17" s="9">
        <v>0.0005</v>
      </c>
      <c r="E17" s="11">
        <f>D17*$B$2</f>
        <v>0.0005</v>
      </c>
      <c r="F17" t="s">
        <v>35</v>
      </c>
      <c r="G17" s="4">
        <f>E17*14</f>
        <v>0.007</v>
      </c>
    </row>
    <row r="18">
      <c r="A18" t="s" s="12">
        <v>62</v>
      </c>
      <c r="B18" t="s">
        <v>63</v>
      </c>
      <c r="C18" t="s">
        <v>64</v>
      </c>
      <c r="D18" s="9">
        <v>0.05</v>
      </c>
      <c r="E18" s="11">
        <f>D18*$B$2</f>
        <v>0.05</v>
      </c>
      <c r="F18" t="s">
        <v>35</v>
      </c>
      <c r="G18" s="4">
        <f>E18*0</f>
        <v>0</v>
      </c>
    </row>
    <row r="19">
      <c r="A19" t="s" s="12">
        <v>65</v>
      </c>
      <c r="B19" t="s">
        <v>66</v>
      </c>
      <c r="C19" t="s">
        <v>64</v>
      </c>
      <c r="D19" s="9">
        <v>0.4</v>
      </c>
      <c r="E19" s="11">
        <f>D19*$B$2</f>
        <v>0.4</v>
      </c>
      <c r="F19" t="s">
        <v>35</v>
      </c>
      <c r="G19" s="4">
        <f>E19*0</f>
        <v>0</v>
      </c>
    </row>
    <row r="20">
      <c r="A20" t="s" s="12">
        <v>67</v>
      </c>
      <c r="B20" t="s">
        <v>68</v>
      </c>
      <c r="C20" t="s">
        <v>69</v>
      </c>
      <c r="D20" s="9">
        <v>0.015</v>
      </c>
      <c r="E20" s="11">
        <f>D20*$B$2</f>
        <v>0.015</v>
      </c>
      <c r="F20" t="s">
        <v>25</v>
      </c>
      <c r="G20" s="4">
        <f>E20*0</f>
        <v>0</v>
      </c>
    </row>
    <row r="21">
      <c r="A21" t="s">
        <v>70</v>
      </c>
      <c r="B21" t="s">
        <v>71</v>
      </c>
      <c r="C21" t="s">
        <v>69</v>
      </c>
      <c r="D21" s="9">
        <v>0.05</v>
      </c>
      <c r="E21" s="11">
        <f>D21*$B$2</f>
        <v>0.05</v>
      </c>
      <c r="F21" t="s">
        <v>72</v>
      </c>
      <c r="G21" s="4">
        <f>E21*1.8</f>
        <v>0.09</v>
      </c>
    </row>
    <row r="22">
      <c r="A22" t="s" s="12">
        <v>73</v>
      </c>
      <c r="B22" t="s">
        <v>74</v>
      </c>
      <c r="C22" t="s">
        <v>69</v>
      </c>
      <c r="D22" s="9">
        <v>0.04</v>
      </c>
      <c r="E22" s="11">
        <f>D22*$B$2</f>
        <v>0.04</v>
      </c>
      <c r="F22" t="s">
        <v>25</v>
      </c>
      <c r="G22" s="4">
        <f>E22*0</f>
        <v>0</v>
      </c>
    </row>
    <row r="23">
      <c r="A23" t="s">
        <v>75</v>
      </c>
      <c r="B23" t="s">
        <v>76</v>
      </c>
      <c r="C23" t="s">
        <v>69</v>
      </c>
      <c r="D23" s="9">
        <v>0.05</v>
      </c>
      <c r="E23" s="11">
        <f>D23*$B$2</f>
        <v>0.05</v>
      </c>
      <c r="F23" t="s">
        <v>35</v>
      </c>
      <c r="G23" s="4">
        <f>E23*0.4</f>
        <v>0.02</v>
      </c>
    </row>
    <row r="24">
      <c r="A24" t="s" s="12">
        <v>77</v>
      </c>
      <c r="B24" t="s">
        <v>78</v>
      </c>
      <c r="C24" t="s">
        <v>69</v>
      </c>
      <c r="D24" s="9">
        <v>0.05</v>
      </c>
      <c r="E24" s="11">
        <f>D24*$B$2</f>
        <v>0.05</v>
      </c>
      <c r="F24" t="s">
        <v>25</v>
      </c>
      <c r="G24" s="4">
        <f>E24*0</f>
        <v>0</v>
      </c>
    </row>
    <row r="25">
      <c r="A25" t="s">
        <v>79</v>
      </c>
      <c r="B25" t="s">
        <v>80</v>
      </c>
      <c r="C25" t="s">
        <v>69</v>
      </c>
      <c r="D25" s="9">
        <v>1.4</v>
      </c>
      <c r="E25" s="11">
        <f>D25*$B$2</f>
        <v>1.4</v>
      </c>
      <c r="F25" t="s">
        <v>35</v>
      </c>
      <c r="G25" s="4">
        <f>E25*1.5</f>
        <v>2.1</v>
      </c>
    </row>
    <row r="26">
      <c r="A26" t="s">
        <v>81</v>
      </c>
      <c r="B26" t="s">
        <v>82</v>
      </c>
      <c r="C26" t="s">
        <v>83</v>
      </c>
      <c r="D26" s="9">
        <v>0.0005</v>
      </c>
      <c r="E26" s="11">
        <f>D26*$B$2</f>
        <v>0.0005</v>
      </c>
      <c r="F26" t="s">
        <v>35</v>
      </c>
      <c r="G26" s="4">
        <f>E26*0.35</f>
        <v>0.000175</v>
      </c>
    </row>
    <row r="27">
      <c r="A27" t="s">
        <v>84</v>
      </c>
      <c r="B27" t="s">
        <v>85</v>
      </c>
      <c r="C27" t="s">
        <v>86</v>
      </c>
      <c r="D27" s="9">
        <v>2.4</v>
      </c>
      <c r="E27" s="11">
        <f>D27*$B$2</f>
        <v>2.4</v>
      </c>
      <c r="F27" t="s">
        <v>35</v>
      </c>
      <c r="G27" s="4">
        <f>E27*7.95</f>
        <v>19.08</v>
      </c>
    </row>
    <row r="28">
      <c r="A28" t="s" s="12">
        <v>87</v>
      </c>
      <c r="B28" t="s">
        <v>88</v>
      </c>
      <c r="C28" t="s">
        <v>89</v>
      </c>
      <c r="D28" s="9">
        <v>0.5</v>
      </c>
      <c r="E28" s="11">
        <f>D28*$B$2</f>
        <v>0.5</v>
      </c>
      <c r="F28" t="s">
        <v>35</v>
      </c>
      <c r="G28" s="4">
        <f>E28*2.5</f>
        <v>1.25</v>
      </c>
    </row>
    <row r="29">
      <c r="A29" t="s" s="12">
        <v>90</v>
      </c>
      <c r="B29" t="s">
        <v>91</v>
      </c>
      <c r="C29" t="s">
        <v>89</v>
      </c>
      <c r="D29" s="9">
        <v>0.5</v>
      </c>
      <c r="E29" s="11">
        <f>D29*$B$2</f>
        <v>0.5</v>
      </c>
      <c r="F29" t="s">
        <v>35</v>
      </c>
      <c r="G29" s="4">
        <f>E29*1.8</f>
        <v>0.9</v>
      </c>
    </row>
    <row r="30">
      <c r="A30" t="s" s="12">
        <v>92</v>
      </c>
      <c r="B30" t="s">
        <v>93</v>
      </c>
      <c r="C30" t="s">
        <v>89</v>
      </c>
      <c r="D30" s="9">
        <v>0.0005</v>
      </c>
      <c r="E30" s="11">
        <f>D30*$B$2</f>
        <v>0.0005</v>
      </c>
      <c r="F30" t="s">
        <v>35</v>
      </c>
      <c r="G30" s="4">
        <f>E30*3.2</f>
        <v>0.0016</v>
      </c>
    </row>
    <row r="31">
      <c r="A31" t="s" s="12">
        <v>94</v>
      </c>
      <c r="B31" t="s">
        <v>95</v>
      </c>
      <c r="C31" t="s">
        <v>96</v>
      </c>
      <c r="D31" s="9">
        <v>0.1</v>
      </c>
      <c r="E31" s="11">
        <f>D31*$B$2</f>
        <v>0.1</v>
      </c>
      <c r="F31" t="s">
        <v>25</v>
      </c>
      <c r="G31" s="4">
        <f>E31*0</f>
        <v>0</v>
      </c>
    </row>
    <row r="32">
      <c r="A32"/>
      <c r="B32"/>
      <c r="C32"/>
      <c r="D32"/>
      <c r="E32"/>
      <c r="F32" t="s" s="3">
        <v>97</v>
      </c>
      <c r="G32" s="13">
        <f>SUM(G7:G31)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98</v>
      </c>
      <c r="B1" t="s" s="2">
        <v>99</v>
      </c>
      <c r="C1" t="s" s="2">
        <v>100</v>
      </c>
      <c r="D1" t="s" s="2">
        <v>101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102</v>
      </c>
      <c r="D2" s="11">
        <v>8</v>
      </c>
      <c r="E2" t="s">
        <v>25</v>
      </c>
      <c r="F2" t="s">
        <v>103</v>
      </c>
    </row>
    <row r="3">
      <c r="A3">
        <v>1</v>
      </c>
      <c r="B3" t="s">
        <v>104</v>
      </c>
      <c r="C3" t="s">
        <v>105</v>
      </c>
      <c r="D3" s="11">
        <v>2.4</v>
      </c>
      <c r="E3" t="s">
        <v>35</v>
      </c>
      <c r="F3" t="s">
        <v>86</v>
      </c>
    </row>
    <row r="4">
      <c r="A4">
        <v>1</v>
      </c>
      <c r="B4" t="s">
        <v>106</v>
      </c>
      <c r="C4" t="s">
        <v>105</v>
      </c>
      <c r="D4" s="11">
        <v>0.04</v>
      </c>
      <c r="E4" t="s">
        <v>35</v>
      </c>
      <c r="F4" t="s">
        <v>48</v>
      </c>
    </row>
    <row r="5">
      <c r="A5">
        <v>1</v>
      </c>
      <c r="B5" t="s">
        <v>107</v>
      </c>
      <c r="C5" t="s">
        <v>105</v>
      </c>
      <c r="D5" s="11">
        <v>0.1</v>
      </c>
      <c r="E5" t="s">
        <v>35</v>
      </c>
      <c r="F5" t="s">
        <v>96</v>
      </c>
    </row>
    <row r="6">
      <c r="A6">
        <v>1</v>
      </c>
      <c r="B6" t="s">
        <v>108</v>
      </c>
      <c r="C6" t="s">
        <v>105</v>
      </c>
      <c r="D6" s="11">
        <v>0.05</v>
      </c>
      <c r="E6" t="s">
        <v>35</v>
      </c>
      <c r="F6" t="s">
        <v>64</v>
      </c>
    </row>
    <row r="7">
      <c r="A7">
        <v>1</v>
      </c>
      <c r="B7" t="s">
        <v>109</v>
      </c>
      <c r="C7" t="s">
        <v>105</v>
      </c>
      <c r="D7" s="11">
        <v>0.05</v>
      </c>
      <c r="E7" t="s">
        <v>35</v>
      </c>
      <c r="F7" t="s">
        <v>69</v>
      </c>
    </row>
    <row r="8">
      <c r="A8">
        <v>1</v>
      </c>
      <c r="B8" t="s">
        <v>110</v>
      </c>
      <c r="C8" t="s">
        <v>105</v>
      </c>
      <c r="D8" s="11">
        <v>0.015</v>
      </c>
      <c r="E8" t="s">
        <v>35</v>
      </c>
      <c r="F8" t="s">
        <v>69</v>
      </c>
    </row>
    <row r="9">
      <c r="A9">
        <v>1</v>
      </c>
      <c r="B9" t="s">
        <v>111</v>
      </c>
      <c r="C9" t="s">
        <v>105</v>
      </c>
      <c r="D9" s="11">
        <v>1</v>
      </c>
      <c r="E9" t="s">
        <v>25</v>
      </c>
      <c r="F9" t="s">
        <v>45</v>
      </c>
    </row>
    <row r="10">
      <c r="A10">
        <v>1</v>
      </c>
      <c r="B10" t="s">
        <v>112</v>
      </c>
      <c r="C10" t="s">
        <v>105</v>
      </c>
      <c r="D10" s="11">
        <v>0.4</v>
      </c>
      <c r="E10" t="s">
        <v>35</v>
      </c>
      <c r="F10" t="s">
        <v>64</v>
      </c>
    </row>
    <row r="11">
      <c r="A11">
        <v>1</v>
      </c>
      <c r="B11" t="s">
        <v>113</v>
      </c>
      <c r="C11" t="s">
        <v>105</v>
      </c>
      <c r="D11" s="11">
        <v>0.2</v>
      </c>
      <c r="E11" t="s">
        <v>35</v>
      </c>
      <c r="F11" t="s">
        <v>48</v>
      </c>
    </row>
    <row r="12">
      <c r="A12">
        <v>1</v>
      </c>
      <c r="B12" t="s">
        <v>114</v>
      </c>
      <c r="C12" t="s">
        <v>105</v>
      </c>
      <c r="D12" s="11">
        <v>0.2</v>
      </c>
      <c r="E12" t="s">
        <v>35</v>
      </c>
      <c r="F12" t="s">
        <v>38</v>
      </c>
    </row>
    <row r="13">
      <c r="A13">
        <v>1</v>
      </c>
      <c r="B13" t="s">
        <v>115</v>
      </c>
      <c r="C13" t="s">
        <v>105</v>
      </c>
      <c r="D13" s="11">
        <v>0.04</v>
      </c>
      <c r="E13" t="s">
        <v>42</v>
      </c>
      <c r="F13" t="s">
        <v>48</v>
      </c>
    </row>
    <row r="14">
      <c r="A14">
        <v>1</v>
      </c>
      <c r="B14" t="s">
        <v>116</v>
      </c>
      <c r="C14" t="s">
        <v>105</v>
      </c>
      <c r="D14" s="11">
        <v>1.4</v>
      </c>
      <c r="E14" t="s">
        <v>35</v>
      </c>
      <c r="F14" t="s">
        <v>69</v>
      </c>
    </row>
    <row r="15">
      <c r="A15">
        <v>1</v>
      </c>
      <c r="B15" t="s">
        <v>117</v>
      </c>
      <c r="C15" t="s">
        <v>105</v>
      </c>
      <c r="D15" s="11">
        <v>0.04</v>
      </c>
      <c r="E15" t="s">
        <v>35</v>
      </c>
      <c r="F15" t="s">
        <v>69</v>
      </c>
    </row>
    <row r="16">
      <c r="A16">
        <v>1</v>
      </c>
      <c r="B16" t="s">
        <v>118</v>
      </c>
      <c r="C16" t="s">
        <v>105</v>
      </c>
      <c r="D16" s="11">
        <v>0.08</v>
      </c>
      <c r="E16" t="s">
        <v>42</v>
      </c>
      <c r="F16" t="s">
        <v>48</v>
      </c>
    </row>
    <row r="17">
      <c r="A17">
        <v>1</v>
      </c>
      <c r="B17" t="s">
        <v>119</v>
      </c>
      <c r="C17" t="s">
        <v>105</v>
      </c>
      <c r="D17" s="11">
        <v>0.04</v>
      </c>
      <c r="E17" t="s">
        <v>42</v>
      </c>
      <c r="F17" t="s">
        <v>48</v>
      </c>
    </row>
    <row r="18">
      <c r="A18">
        <v>1</v>
      </c>
      <c r="B18" t="s">
        <v>120</v>
      </c>
      <c r="C18" t="s">
        <v>102</v>
      </c>
      <c r="D18" s="11">
        <v>0.5</v>
      </c>
      <c r="E18" t="s">
        <v>42</v>
      </c>
      <c r="F18" t="s">
        <v>121</v>
      </c>
    </row>
    <row r="19">
      <c r="A19">
        <v>2</v>
      </c>
      <c r="B19" t="s">
        <v>122</v>
      </c>
      <c r="C19" t="s">
        <v>102</v>
      </c>
      <c r="D19" s="11">
        <v>1.5</v>
      </c>
      <c r="E19" t="s">
        <v>42</v>
      </c>
      <c r="F19" t="s">
        <v>121</v>
      </c>
    </row>
    <row r="20">
      <c r="A20">
        <v>3</v>
      </c>
      <c r="B20" t="s">
        <v>123</v>
      </c>
      <c r="C20" t="s">
        <v>105</v>
      </c>
      <c r="D20" s="11">
        <v>1.5</v>
      </c>
      <c r="E20" t="s">
        <v>42</v>
      </c>
      <c r="F20" t="s">
        <v>41</v>
      </c>
    </row>
    <row r="21">
      <c r="A21">
        <v>3</v>
      </c>
      <c r="B21" t="s">
        <v>124</v>
      </c>
      <c r="C21" t="s">
        <v>105</v>
      </c>
      <c r="D21" s="11">
        <v>0.5</v>
      </c>
      <c r="E21" t="s">
        <v>35</v>
      </c>
      <c r="F21" t="s">
        <v>89</v>
      </c>
    </row>
    <row r="22">
      <c r="A22">
        <v>3</v>
      </c>
      <c r="B22" t="s">
        <v>125</v>
      </c>
      <c r="C22" t="s">
        <v>105</v>
      </c>
      <c r="D22" s="11">
        <v>0.5</v>
      </c>
      <c r="E22" t="s">
        <v>35</v>
      </c>
      <c r="F22" t="s">
        <v>89</v>
      </c>
    </row>
    <row r="23">
      <c r="A23">
        <v>3</v>
      </c>
      <c r="B23" t="s">
        <v>126</v>
      </c>
      <c r="C23" t="s">
        <v>105</v>
      </c>
      <c r="D23" s="11">
        <v>0.001</v>
      </c>
      <c r="E23" t="s">
        <v>35</v>
      </c>
      <c r="F23" t="s">
        <v>89</v>
      </c>
    </row>
    <row r="24">
      <c r="A24">
        <v>3</v>
      </c>
      <c r="B24" t="s">
        <v>127</v>
      </c>
      <c r="C24" t="s">
        <v>105</v>
      </c>
      <c r="D24" s="11">
        <v>0.05</v>
      </c>
      <c r="E24" t="s">
        <v>35</v>
      </c>
      <c r="F24" t="s">
        <v>69</v>
      </c>
    </row>
    <row r="25">
      <c r="A25">
        <v>3</v>
      </c>
      <c r="B25" t="s">
        <v>128</v>
      </c>
      <c r="C25" t="s">
        <v>105</v>
      </c>
      <c r="D25" s="11">
        <v>0.05</v>
      </c>
      <c r="E25" t="s">
        <v>35</v>
      </c>
      <c r="F25" t="s">
        <v>69</v>
      </c>
    </row>
    <row r="26">
      <c r="A26">
        <v>3</v>
      </c>
      <c r="B26" t="s">
        <v>129</v>
      </c>
      <c r="C26" t="s">
        <v>105</v>
      </c>
      <c r="D26" s="11">
        <v>0.01</v>
      </c>
      <c r="E26" t="s">
        <v>35</v>
      </c>
      <c r="F26" t="s">
        <v>48</v>
      </c>
    </row>
    <row r="27">
      <c r="A27">
        <v>3</v>
      </c>
      <c r="B27" t="s">
        <v>130</v>
      </c>
      <c r="C27" t="s">
        <v>105</v>
      </c>
      <c r="D27" s="11">
        <v>0.001</v>
      </c>
      <c r="E27" t="s">
        <v>35</v>
      </c>
      <c r="F27" t="s">
        <v>61</v>
      </c>
    </row>
    <row r="28">
      <c r="A28">
        <v>3</v>
      </c>
      <c r="B28" t="s">
        <v>131</v>
      </c>
      <c r="C28" t="s">
        <v>105</v>
      </c>
      <c r="D28" s="11">
        <v>0.001</v>
      </c>
      <c r="E28" t="s">
        <v>35</v>
      </c>
      <c r="F28" t="s">
        <v>83</v>
      </c>
    </row>
    <row r="29">
      <c r="A29">
        <v>1</v>
      </c>
      <c r="B29" t="s">
        <v>132</v>
      </c>
      <c r="C29" t="s">
        <v>105</v>
      </c>
      <c r="D29" s="11">
        <v>0.04</v>
      </c>
      <c r="E29" t="s">
        <v>35</v>
      </c>
      <c r="F29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133</v>
      </c>
      <c r="B1" t="s" s="2">
        <v>134</v>
      </c>
      <c r="C1" t="s" s="2">
        <v>135</v>
      </c>
      <c r="D1" t="s" s="2">
        <v>136</v>
      </c>
      <c r="E1" t="s" s="2">
        <v>137</v>
      </c>
      <c r="F1" t="s" s="2">
        <v>138</v>
      </c>
    </row>
    <row r="2">
      <c r="A2" t="s">
        <v>2</v>
      </c>
      <c r="B2"/>
      <c r="C2"/>
      <c r="D2" t="s">
        <v>139</v>
      </c>
      <c r="E2"/>
      <c r="F2"/>
    </row>
    <row r="3">
      <c r="A3" t="s">
        <v>140</v>
      </c>
      <c r="B3">
        <v>1</v>
      </c>
      <c r="C3" t="s">
        <v>141</v>
      </c>
      <c r="D3" t="s" s="14">
        <v>142</v>
      </c>
      <c r="E3" t="s" s="14"/>
      <c r="F3"/>
    </row>
    <row r="4">
      <c r="A4" t="s">
        <v>140</v>
      </c>
      <c r="B4">
        <v>2</v>
      </c>
      <c r="C4" t="s">
        <v>143</v>
      </c>
      <c r="D4" t="s" s="14">
        <v>144</v>
      </c>
      <c r="E4" t="s" s="14"/>
      <c r="F4"/>
    </row>
    <row r="5">
      <c r="A5" t="s">
        <v>140</v>
      </c>
      <c r="B5">
        <v>3</v>
      </c>
      <c r="C5" t="s">
        <v>145</v>
      </c>
      <c r="D5" t="s" s="14">
        <v>146</v>
      </c>
      <c r="E5" t="s" s="14"/>
      <c r="F5"/>
    </row>
    <row r="6">
      <c r="A6" t="s">
        <v>140</v>
      </c>
      <c r="B6">
        <v>4</v>
      </c>
      <c r="C6" t="s">
        <v>147</v>
      </c>
      <c r="D6" t="s" s="14">
        <v>148</v>
      </c>
      <c r="E6" t="s" s="14"/>
      <c r="F6"/>
    </row>
    <row r="7">
      <c r="A7" t="s">
        <v>140</v>
      </c>
      <c r="B7">
        <v>5</v>
      </c>
      <c r="C7" t="s">
        <v>149</v>
      </c>
      <c r="D7" t="s" s="14">
        <v>150</v>
      </c>
      <c r="E7" t="s" s="14"/>
      <c r="F7"/>
    </row>
    <row r="8">
      <c r="A8" t="s">
        <v>151</v>
      </c>
      <c r="B8">
        <v>1</v>
      </c>
      <c r="C8" t="s">
        <v>152</v>
      </c>
      <c r="D8" t="s" s="14">
        <v>153</v>
      </c>
      <c r="E8" t="s" s="14">
        <v>154</v>
      </c>
      <c r="F8"/>
    </row>
    <row r="9">
      <c r="A9" t="s">
        <v>151</v>
      </c>
      <c r="B9">
        <v>2</v>
      </c>
      <c r="C9" t="s">
        <v>155</v>
      </c>
      <c r="D9" t="s" s="14">
        <v>156</v>
      </c>
      <c r="E9" t="s" s="14">
        <v>157</v>
      </c>
      <c r="F9"/>
    </row>
    <row r="10">
      <c r="A10" t="s">
        <v>151</v>
      </c>
      <c r="B10">
        <v>3</v>
      </c>
      <c r="C10" t="s">
        <v>158</v>
      </c>
      <c r="D10" t="s" s="14">
        <v>159</v>
      </c>
      <c r="E10" t="s" s="14">
        <v>160</v>
      </c>
      <c r="F10"/>
    </row>
    <row r="11">
      <c r="A11" t="s">
        <v>151</v>
      </c>
      <c r="B11">
        <v>4</v>
      </c>
      <c r="C11" t="s">
        <v>161</v>
      </c>
      <c r="D11" t="s" s="14">
        <v>162</v>
      </c>
      <c r="E11" t="s" s="14">
        <v>163</v>
      </c>
      <c r="F11"/>
    </row>
    <row r="12">
      <c r="A12" t="s">
        <v>151</v>
      </c>
      <c r="B12">
        <v>5</v>
      </c>
      <c r="C12" t="s">
        <v>164</v>
      </c>
      <c r="D12" t="s" s="14">
        <v>165</v>
      </c>
      <c r="E12" t="s" s="14">
        <v>166</v>
      </c>
      <c r="F12"/>
    </row>
    <row r="13">
      <c r="A13" t="s">
        <v>151</v>
      </c>
      <c r="B13">
        <v>6</v>
      </c>
      <c r="C13" t="s">
        <v>167</v>
      </c>
      <c r="D13" t="s" s="14">
        <v>168</v>
      </c>
      <c r="E13" t="s" s="14">
        <v>169</v>
      </c>
      <c r="F1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7">
        <v>170</v>
      </c>
      <c r="B1"/>
      <c r="C1"/>
      <c r="D1"/>
    </row>
    <row r="2">
      <c r="A2" t="str" s="15">
        <f>"DE_CAN-ORAN · CUI.PLATS_VOLAILLES · référence : "&amp;Besoins!B3&amp;" "&amp;Besoins!C3&amp;" · multiplicateur réglable sur la feuille ""Besoins"""</f>
        <v>DE_CAN-ORAN · CUI.PLATS_VOLAILLES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171</v>
      </c>
      <c r="B4"/>
      <c r="C4"/>
      <c r="D4"/>
    </row>
    <row r="5">
      <c r="A5"/>
      <c r="B5" t="s" s="17">
        <v>139</v>
      </c>
      <c r="C5"/>
      <c r="D5"/>
    </row>
    <row r="6">
      <c r="A6"/>
      <c r="B6"/>
      <c r="C6"/>
      <c r="D6"/>
    </row>
    <row r="7">
      <c r="A7" t="s" s="16">
        <v>172</v>
      </c>
      <c r="B7"/>
      <c r="C7"/>
      <c r="D7"/>
    </row>
    <row r="8">
      <c r="A8" t="s" s="18">
        <v>173</v>
      </c>
      <c r="B8" t="str" s="14">
        <f>"[ÉCUMER] "&amp;Procedure!D3</f>
        <v>[ÉCUMER] Porter à ébullition, écumer soigneusement</v>
      </c>
      <c r="C8"/>
      <c r="D8"/>
    </row>
    <row r="9">
      <c r="A9" t="s" s="18">
        <v>174</v>
      </c>
      <c r="B9" t="str" s="14">
        <f>"[PASSER] "&amp;Procedure!D4</f>
        <v>[PASSER] Passer le fond brun de volaille au chinois sans fouler</v>
      </c>
      <c r="C9"/>
      <c r="D9"/>
    </row>
    <row r="10">
      <c r="A10" t="s" s="18">
        <v>175</v>
      </c>
      <c r="B10" t="str" s="14">
        <f>"[REFROIDIR] "&amp;Procedure!D5</f>
        <v>[REFROIDIR] Refroidir rapidement le fond</v>
      </c>
      <c r="C10"/>
      <c r="D10"/>
    </row>
    <row r="11">
      <c r="A11" t="s" s="18">
        <v>176</v>
      </c>
      <c r="B11" t="str" s="14">
        <f>"[DÉGRAISSER] "&amp;Procedure!D6</f>
        <v>[DÉGRAISSER] Dégraisser et dépouiller aussi souvent que nécessaire</v>
      </c>
      <c r="C11"/>
      <c r="D11"/>
    </row>
    <row r="12">
      <c r="A12" t="s" s="18">
        <v>177</v>
      </c>
      <c r="B12" t="str" s="14">
        <f>"[MAINTENIR] "&amp;Procedure!D7</f>
        <v>[MAINTENIR] Maintenir à frémissement pendant 1h30 à 2h</v>
      </c>
      <c r="C12"/>
      <c r="D12"/>
    </row>
    <row r="13">
      <c r="A13"/>
      <c r="B13"/>
      <c r="C13"/>
      <c r="D13"/>
    </row>
    <row r="14">
      <c r="A14" t="s" s="16">
        <v>178</v>
      </c>
      <c r="B14"/>
      <c r="C14"/>
      <c r="D14"/>
    </row>
    <row r="15">
      <c r="A15" t="s" s="18">
        <v>173</v>
      </c>
      <c r="B15" t="str" s="14">
        <f>"[CONCASSER] "&amp;Procedure!D8</f>
        <v>[CONCASSER] Concasser les carcasses et abattis de volaille — les pincer au four sur une plaque à rôtir</v>
      </c>
      <c r="C15"/>
      <c r="D15"/>
    </row>
    <row r="16">
      <c r="A16"/>
      <c r="B16" t="str" s="17">
        <f>"ℹ "&amp;Procedure!E8</f>
        <v>ℹ</v>
      </c>
      <c r="C16"/>
      <c r="D16"/>
    </row>
    <row r="17">
      <c r="A17" t="s" s="18">
        <v>174</v>
      </c>
      <c r="B17" t="str" s="14">
        <f>"[ÉPLUCHER] "&amp;Procedure!D9</f>
        <v>[ÉPLUCHER] Éplucher et tailler les légumes de la garniture aromatique en dés</v>
      </c>
      <c r="C17"/>
      <c r="D17"/>
    </row>
    <row r="18">
      <c r="A18"/>
      <c r="B18" t="str" s="17">
        <f>"ℹ "&amp;Procedure!E9</f>
        <v>ℹ</v>
      </c>
      <c r="C18"/>
      <c r="D18"/>
    </row>
    <row r="19">
      <c r="A19" t="s" s="18">
        <v>175</v>
      </c>
      <c r="B19" t="str" s="14">
        <f>"[SUER] "&amp;Procedure!D10</f>
        <v>[SUER] Suer la garniture aromatique dans un rondeau</v>
      </c>
      <c r="C19"/>
      <c r="D19"/>
    </row>
    <row r="20">
      <c r="A20"/>
      <c r="B20" t="str" s="17">
        <f>"ℹ "&amp;Procedure!E10</f>
        <v>ℹ</v>
      </c>
      <c r="C20"/>
      <c r="D20"/>
    </row>
    <row r="21">
      <c r="A21" t="s" s="18">
        <v>176</v>
      </c>
      <c r="B21" t="str" s="14">
        <f>"[COLORER] "&amp;Procedure!D11</f>
        <v>[COLORER] Colorer les carottes et les oignons dans la graisse de cuisson</v>
      </c>
      <c r="C21"/>
      <c r="D21"/>
    </row>
    <row r="22">
      <c r="A22"/>
      <c r="B22" t="str" s="17">
        <f>"ℹ "&amp;Procedure!E11</f>
        <v>ℹ</v>
      </c>
      <c r="C22"/>
      <c r="D22"/>
    </row>
    <row r="23">
      <c r="A23" t="s" s="18">
        <v>177</v>
      </c>
      <c r="B23" t="str" s="14">
        <f>"[DÉGLACER] "&amp;Procedure!D12</f>
        <v>[DÉGLACER] Débarrasser les os et la garniture dans un rondeau et déglacer</v>
      </c>
      <c r="C23"/>
      <c r="D23"/>
    </row>
    <row r="24">
      <c r="A24"/>
      <c r="B24" t="str" s="17">
        <f>"ℹ "&amp;Procedure!E12</f>
        <v>ℹ</v>
      </c>
      <c r="C24"/>
      <c r="D24"/>
    </row>
    <row r="25">
      <c r="A25" t="s" s="18">
        <v>179</v>
      </c>
      <c r="B25" t="str" s="14">
        <f>"[MOUILLER] "&amp;Procedure!D13</f>
        <v>[MOUILLER] Mouiller le fond brun de volaille à l'eau froide</v>
      </c>
      <c r="C25"/>
      <c r="D25"/>
    </row>
    <row r="26">
      <c r="A26"/>
      <c r="B26" t="str" s="17">
        <f>"ℹ "&amp;Procedure!E13</f>
        <v>ℹ</v>
      </c>
      <c r="C26"/>
      <c r="D26"/>
    </row>
    <row r="27">
      <c r="A27"/>
      <c r="B27"/>
      <c r="C27"/>
      <c r="D27"/>
    </row>
    <row r="28">
      <c r="A28" t="s" s="19">
        <v>22</v>
      </c>
      <c r="B28"/>
      <c r="C28"/>
      <c r="D28"/>
    </row>
  </sheetData>
  <sheetProtection sheet="1"/>
  <mergeCells count="24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B12:D12"/>
    <mergeCell ref="A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2026-08-01T02:07:19Z</dcterms:created>
  <dc:title>Canetons à l'orange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2026-08-01T02:07:19Z</dcterms:modified>
  <cp:revision>1</cp:revision>
</cp:coreProperties>
</file>