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telote à la meunière" sheetId="1" r:id="rId1"/>
    <sheet name="CLAIREFONTAINE (40 * 60 CM.)" sheetId="2" r:id="rId2"/>
    <sheet name="BISCUIT DUCHESSE (FEUILLES)" sheetId="3" r:id="rId3"/>
    <sheet name="BISCUIT DUCHESSE" sheetId="4" r:id="rId4"/>
    <sheet name="MOUSSE à L'ORANGE" sheetId="5" r:id="rId5"/>
    <sheet name="MERINGUE CUITE" sheetId="6" r:id="rId6"/>
    <sheet name="ORANGE EN TRANCHE" sheetId="7" r:id="rId7"/>
    <sheet name="ORANGE (P)" sheetId="8" r:id="rId8"/>
    <sheet name="GELÉE D'ORANGE" sheetId="9" r:id="rId9"/>
  </sheets>
</workbook>
</file>

<file path=xl/sharedStrings.xml><?xml version="1.0" encoding="utf-8"?>
<sst xmlns="http://schemas.openxmlformats.org/spreadsheetml/2006/main" count="65" uniqueCount="65">
  <si>
    <t>Matelote à la meunière</t>
  </si>
  <si>
    <t>Annotations</t>
  </si>
  <si>
    <t>Quantité souhaitée</t>
  </si>
  <si>
    <t>pc</t>
  </si>
  <si>
    <t>référence : 1 pc</t>
  </si>
  <si>
    <t>Matelote à la meunière  PP_MATE_MEUN</t>
  </si>
  <si>
    <t>Ingrédients</t>
  </si>
  <si>
    <t xml:space="preserve">    CLAIREFONTAINE (40 * 60 CM.) — voir l'onglet "CLAIREFONTAINE (40 * 60 CM.)"</t>
  </si>
  <si>
    <t>kg</t>
  </si>
  <si>
    <t xml:space="preserve">    huile olive vierge</t>
  </si>
  <si>
    <t>lt</t>
  </si>
  <si>
    <t xml:space="preserve">    CITRON (P) (conv.)</t>
  </si>
  <si>
    <t xml:space="preserve">    BEURRE</t>
  </si>
  <si>
    <t xml:space="preserve">    CITRON</t>
  </si>
  <si>
    <t xml:space="preserve">    persil</t>
  </si>
  <si>
    <t>1.</t>
  </si>
  <si>
    <t>[METTRE EN PLACE] Mettre en place le poste de travail - 5 min  Denrées, matériels de préparation, de cuisson et de dressage.</t>
  </si>
  <si>
    <t>2.</t>
  </si>
  <si>
    <t>3.</t>
  </si>
  <si>
    <t>4.</t>
  </si>
  <si>
    <t>5.</t>
  </si>
  <si>
    <t>6.</t>
  </si>
  <si>
    <t>CUIS.web — Portage du CUIS Clipper de 1992 par Palika &amp; Bernard Vandendaele (créateur du moteur récursif d'origine)</t>
  </si>
  <si>
    <t>CLAIREFONTAINE (40 * 60 CM.)</t>
  </si>
  <si>
    <t>Quantité totale à produire (cumulée)</t>
  </si>
  <si>
    <t>référence : 1 pc — lot unique couvrant tous les usages</t>
  </si>
  <si>
    <t>CLAIREFONTAINE (40 * 60 CM.)  00000179</t>
  </si>
  <si>
    <t xml:space="preserve">    BISCUIT DUCHESSE (FEUILLES) — voir l'onglet "BISCUIT DUCHESSE (FEUILLES)"</t>
  </si>
  <si>
    <t xml:space="preserve">    MOUSSE à L'ORANGE — voir l'onglet "MOUSSE à L'ORANGE"</t>
  </si>
  <si>
    <t xml:space="preserve">    ORANGE EN TRANCHE — voir l'onglet "ORANGE EN TRANCHE"</t>
  </si>
  <si>
    <t xml:space="preserve">    GELÉE D'ORANGE — voir l'onglet "GELÉE D'ORANGE"</t>
  </si>
  <si>
    <t>BISCUIT DUCHESSE (FEUILLES)</t>
  </si>
  <si>
    <t>BISCUIT DUCHESSE (FEUILLES)  00000109</t>
  </si>
  <si>
    <t xml:space="preserve">    BISCUIT DUCHESSE — voir l'onglet "BISCUIT DUCHESSE"</t>
  </si>
  <si>
    <t xml:space="preserve">    papier silicone</t>
  </si>
  <si>
    <t>BISCUIT DUCHESSE</t>
  </si>
  <si>
    <t>référence : 0,115 kg — lot unique couvrant tous les usages</t>
  </si>
  <si>
    <t>BISCUIT DUCHESSE  00000161</t>
  </si>
  <si>
    <t xml:space="preserve">    OEUF (P) (conv.)</t>
  </si>
  <si>
    <t xml:space="preserve">    SUCRE (S2)</t>
  </si>
  <si>
    <t xml:space="preserve">    FARINE (FLEUR DE FROMENT)</t>
  </si>
  <si>
    <t xml:space="preserve">    BROYAGE D'AMANDES 50/50</t>
  </si>
  <si>
    <t>MOUSSE à L'ORANGE</t>
  </si>
  <si>
    <t>référence : 0,24 kg — lot unique couvrant tous les usages</t>
  </si>
  <si>
    <t>MOUSSE à L'ORANGE  00000175</t>
  </si>
  <si>
    <t xml:space="preserve">    CREME FRAOECHE</t>
  </si>
  <si>
    <t xml:space="preserve">    PULPE D'ORANGE (conv.)</t>
  </si>
  <si>
    <t xml:space="preserve">    GELATINE EN FEUILLES (P) (conv.)</t>
  </si>
  <si>
    <t xml:space="preserve">    MERINGUE CUITE — voir l'onglet "MERINGUE CUITE"</t>
  </si>
  <si>
    <t>MERINGUE CUITE</t>
  </si>
  <si>
    <t>référence : 0,09 kg — lot unique couvrant tous les usages</t>
  </si>
  <si>
    <t>MERINGUE CUITE  00000490</t>
  </si>
  <si>
    <t xml:space="preserve">    BLANC D'OEUF (P) (conv.)</t>
  </si>
  <si>
    <t xml:space="preserve">    EAU</t>
  </si>
  <si>
    <t>ORANGE EN TRANCHE</t>
  </si>
  <si>
    <t>référence : 1 kg — lot unique couvrant tous les usages</t>
  </si>
  <si>
    <t>ORANGE EN TRANCHE  00000176</t>
  </si>
  <si>
    <t xml:space="preserve">    ORANGE (P) — voir l'onglet "ORANGE (P)"</t>
  </si>
  <si>
    <t>ORANGE (P)</t>
  </si>
  <si>
    <t>référence : 18,2 pc — lot unique couvrant tous les usages</t>
  </si>
  <si>
    <t>ORANGE (P)  00000173</t>
  </si>
  <si>
    <t xml:space="preserve">    ORANGE</t>
  </si>
  <si>
    <t>GELÉE D'ORANGE</t>
  </si>
  <si>
    <t>référence : 0,92 kg — lot unique couvrant tous les usages</t>
  </si>
  <si>
    <t>GELÉE D'ORANGE  00000177</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</si>
</sst>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f>
        <v>2</v>
      </c>
      <c r="D6" t="s">
        <v>8</v>
      </c>
      <c r="E6" t="s" s="8"/>
    </row>
    <row r="7">
      <c r="A7"/>
      <c r="B7" t="s">
        <v>9</v>
      </c>
      <c r="C7" s="10">
        <f>B2*0.04</f>
        <v>0.04</v>
      </c>
      <c r="D7" t="s">
        <v>10</v>
      </c>
      <c r="E7" t="s" s="8"/>
    </row>
    <row r="8">
      <c r="A8"/>
      <c r="B8" t="s">
        <v>11</v>
      </c>
      <c r="C8" s="10">
        <f>B2*0.1</f>
        <v>0.1</v>
      </c>
      <c r="D8" t="s">
        <v>8</v>
      </c>
      <c r="E8" t="s" s="8"/>
    </row>
    <row r="9">
      <c r="A9"/>
      <c r="B9" t="s">
        <v>12</v>
      </c>
      <c r="C9" s="10">
        <f>B2*0.16</f>
        <v>0.16</v>
      </c>
      <c r="D9" t="s">
        <v>8</v>
      </c>
      <c r="E9" t="s" s="8"/>
    </row>
    <row r="10">
      <c r="A10"/>
      <c r="B10" t="s">
        <v>13</v>
      </c>
      <c r="C10" s="10">
        <f>B2*0.6</f>
        <v>0.6</v>
      </c>
      <c r="D10" t="s">
        <v>8</v>
      </c>
      <c r="E10" t="s" s="8"/>
    </row>
    <row r="11">
      <c r="A11"/>
      <c r="B11" t="s">
        <v>14</v>
      </c>
      <c r="C11" s="10">
        <f>B2*0.04</f>
        <v>0.04</v>
      </c>
      <c r="D11" t="s">
        <v>8</v>
      </c>
      <c r="E11" t="s" s="8"/>
    </row>
    <row r="12">
      <c r="A12"/>
      <c r="B12"/>
      <c r="C12"/>
      <c r="D12"/>
      <c r="E12" t="s" s="8"/>
    </row>
    <row r="13">
      <c r="A13" t="s" s="11">
        <v>15</v>
      </c>
      <c r="B13" t="s" s="12">
        <v>16</v>
      </c>
      <c r="C13"/>
      <c r="D13"/>
      <c r="E13" t="s" s="8"/>
    </row>
    <row r="14">
      <c r="A14" t="s" s="11">
        <v>17</v>
      </c>
      <c r="B14" t="inlineStr" s="12">
        <is>
          <t>[HABILLER] Habiller les soles - 30 min Arracher la peau grise et écailler la peau blanche. Les dégorger, les égoutter et les éponger, puis les réserver en enceinte réfrigérée.</t>
        </is>
      </c>
      <c r="C14"/>
      <c r="D14"/>
      <c r="E14" t="s" s="8"/>
    </row>
    <row r="15">
      <c r="A15"/>
      <c r="B15" t="s">
        <v>7</v>
      </c>
      <c r="C15" s="10">
        <f>B2*2</f>
        <v>2</v>
      </c>
      <c r="D15" t="s">
        <v>8</v>
      </c>
      <c r="E15" t="s" s="8"/>
    </row>
    <row r="16">
      <c r="A16" t="s" s="11">
        <v>18</v>
      </c>
      <c r="B16" t="inlineStr" s="12">
        <is>
          <t>[PRÉPARER] Préparer la marinade instantanée - 7 min  Réunir dans une plaque à débarrasser l'huile, le citron pelé à vif et découpé en tranches, le thym et le laurier broyé finement.</t>
        </is>
      </c>
      <c r="C16"/>
      <c r="D16"/>
      <c r="E16" t="s" s="8"/>
    </row>
    <row r="17">
      <c r="A17"/>
      <c r="B17" t="s">
        <v>9</v>
      </c>
      <c r="C17" s="10">
        <f>B2*0.04</f>
        <v>0.04</v>
      </c>
      <c r="D17" t="s">
        <v>10</v>
      </c>
      <c r="E17" t="s" s="8"/>
    </row>
    <row r="18">
      <c r="A18"/>
      <c r="B18" t="s">
        <v>11</v>
      </c>
      <c r="C18" s="10">
        <f>B2*0.1</f>
        <v>0.1</v>
      </c>
      <c r="D18" t="s">
        <v>8</v>
      </c>
      <c r="E18" t="s" s="8"/>
    </row>
    <row r="19">
      <c r="A19"/>
      <c r="B19" t="s">
        <v>13</v>
      </c>
      <c r="C19" s="10">
        <f>B2*0.6</f>
        <v>0.6</v>
      </c>
      <c r="D19" t="s">
        <v>8</v>
      </c>
      <c r="E19" t="s" s="8"/>
    </row>
    <row r="20">
      <c r="A20" t="s" s="11">
        <v>19</v>
      </c>
      <c r="B20" t="inlineStr" s="12">
        <is>
          <t>[PRÉPARER] Préparer les éléments de décor - 10 min Laver, équeuter et réserver le persil en branches. Laver et historier 4 citrons. Laver, canneler, partager en deux et émincer les deux autres citrons pour festonner le plat de service.</t>
        </is>
      </c>
      <c r="C20"/>
      <c r="D20"/>
      <c r="E20" t="s" s="8"/>
    </row>
    <row r="21">
      <c r="A21"/>
      <c r="B21" t="s">
        <v>14</v>
      </c>
      <c r="C21" s="10">
        <f>B2*0.04</f>
        <v>0.04</v>
      </c>
      <c r="D21" t="s">
        <v>8</v>
      </c>
      <c r="E21" t="s" s="8"/>
    </row>
    <row r="22">
      <c r="A22" t="s" s="11">
        <v>20</v>
      </c>
      <c r="B22" t="inlineStr" s="12">
        <is>
          <t>[CONFECTIONNER] Confectionner le beurre d'anchois - 10 min Passer les filets d'anchois et le beurre au tamis ou au mixeur. Mélanger intimement le beurre à la spatule. Réserver le beurre en pommade à la température ambiante.</t>
        </is>
      </c>
      <c r="C22"/>
      <c r="D22"/>
      <c r="E22" t="s" s="8"/>
    </row>
    <row r="23">
      <c r="A23"/>
      <c r="B23" t="s">
        <v>12</v>
      </c>
      <c r="C23" s="10">
        <f>B2*0.16</f>
        <v>0.16</v>
      </c>
      <c r="D23" t="s">
        <v>8</v>
      </c>
      <c r="E23" t="s" s="8"/>
    </row>
    <row r="24">
      <c r="A24" t="s" s="11">
        <v>21</v>
      </c>
      <c r="B24" t="inlineStr" s="12">
        <is>
          <t>[MARQUER]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C24"/>
      <c r="D24"/>
      <c r="E24" t="s" s="8"/>
    </row>
    <row r="25">
      <c r="A25" t="s" s="13">
        <v>22</v>
      </c>
      <c r="B25"/>
      <c r="C25"/>
      <c r="D25"/>
      <c r="E25" t="s" s="8"/>
    </row>
  </sheetData>
  <sheetProtection sheet="1"/>
  <mergeCells count="9">
    <mergeCell ref="A1:D1"/>
    <mergeCell ref="A4:D4"/>
    <mergeCell ref="B13:D13"/>
    <mergeCell ref="B14:D14"/>
    <mergeCell ref="B16:D16"/>
    <mergeCell ref="B20:D20"/>
    <mergeCell ref="B22:D22"/>
    <mergeCell ref="B24:D24"/>
    <mergeCell ref="A25:D2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4">
        <v>2</v>
      </c>
      <c r="C2" t="s">
        <v>3</v>
      </c>
      <c r="D2" t="s" s="7">
        <v>25</v>
      </c>
      <c r="E2" t="s" s="8"/>
    </row>
    <row r="3">
      <c r="A3"/>
      <c r="B3"/>
      <c r="C3"/>
      <c r="D3"/>
      <c r="E3" t="s" s="8"/>
    </row>
    <row r="4">
      <c r="A4" t="s" s="9">
        <v>26</v>
      </c>
      <c r="B4"/>
      <c r="C4"/>
      <c r="D4"/>
      <c r="E4" t="s" s="8"/>
    </row>
    <row r="5">
      <c r="A5" t="s" s="4">
        <v>6</v>
      </c>
      <c r="B5"/>
      <c r="C5"/>
      <c r="D5"/>
      <c r="E5" t="s" s="8"/>
    </row>
    <row r="6">
      <c r="A6"/>
      <c r="B6" t="s">
        <v>27</v>
      </c>
      <c r="C6" s="10">
        <f>B2*2</f>
        <v>4</v>
      </c>
      <c r="D6" t="s">
        <v>3</v>
      </c>
      <c r="E6" t="s" s="8"/>
    </row>
    <row r="7">
      <c r="A7"/>
      <c r="B7" t="s">
        <v>28</v>
      </c>
      <c r="C7" s="10">
        <f>B2*2.4</f>
        <v>4.8</v>
      </c>
      <c r="D7" t="s">
        <v>8</v>
      </c>
      <c r="E7" t="s" s="8"/>
    </row>
    <row r="8">
      <c r="A8"/>
      <c r="B8" t="s">
        <v>29</v>
      </c>
      <c r="C8" s="10">
        <f>B2*1</f>
        <v>2</v>
      </c>
      <c r="D8" t="s">
        <v>8</v>
      </c>
      <c r="E8" t="s" s="8"/>
    </row>
    <row r="9">
      <c r="A9"/>
      <c r="B9" t="s">
        <v>30</v>
      </c>
      <c r="C9" s="10">
        <f>B2*0.92</f>
        <v>1.84</v>
      </c>
      <c r="D9" t="s">
        <v>8</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3">
        <v>22</v>
      </c>
      <c r="B12"/>
      <c r="C12"/>
      <c r="D12"/>
      <c r="E12" t="s" s="8"/>
    </row>
  </sheetData>
  <sheetProtection sheet="1"/>
  <mergeCells count="4">
    <mergeCell ref="A1:D1"/>
    <mergeCell ref="A4:D4"/>
    <mergeCell ref="B11:D11"/>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24</v>
      </c>
      <c r="B2" s="14">
        <v>4</v>
      </c>
      <c r="C2" t="s">
        <v>3</v>
      </c>
      <c r="D2" t="s" s="7">
        <v>25</v>
      </c>
      <c r="E2" t="s" s="8"/>
    </row>
    <row r="3">
      <c r="A3"/>
      <c r="B3"/>
      <c r="C3"/>
      <c r="D3"/>
      <c r="E3" t="s" s="8"/>
    </row>
    <row r="4">
      <c r="A4" t="s" s="9">
        <v>32</v>
      </c>
      <c r="B4"/>
      <c r="C4"/>
      <c r="D4"/>
      <c r="E4" t="s" s="8"/>
    </row>
    <row r="5">
      <c r="A5" t="s" s="4">
        <v>6</v>
      </c>
      <c r="B5"/>
      <c r="C5"/>
      <c r="D5"/>
      <c r="E5" t="s" s="8"/>
    </row>
    <row r="6">
      <c r="A6"/>
      <c r="B6" t="s">
        <v>33</v>
      </c>
      <c r="C6" s="10">
        <f>B2*0.69</f>
        <v>2.76</v>
      </c>
      <c r="D6" t="s">
        <v>8</v>
      </c>
      <c r="E6" t="s" s="8"/>
    </row>
    <row r="7">
      <c r="A7"/>
      <c r="B7" t="s">
        <v>34</v>
      </c>
      <c r="C7" s="10">
        <f>B2*1</f>
        <v>4</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3">
        <v>22</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24</v>
      </c>
      <c r="B2" s="14">
        <v>2.76</v>
      </c>
      <c r="C2" t="s">
        <v>8</v>
      </c>
      <c r="D2" t="s" s="7">
        <v>36</v>
      </c>
      <c r="E2" t="s" s="8"/>
    </row>
    <row r="3">
      <c r="A3"/>
      <c r="B3"/>
      <c r="C3"/>
      <c r="D3"/>
      <c r="E3" t="s" s="8"/>
    </row>
    <row r="4">
      <c r="A4" t="s" s="9">
        <v>37</v>
      </c>
      <c r="B4"/>
      <c r="C4"/>
      <c r="D4"/>
      <c r="E4" t="s" s="8"/>
    </row>
    <row r="5">
      <c r="A5" t="s" s="4">
        <v>6</v>
      </c>
      <c r="B5"/>
      <c r="C5"/>
      <c r="D5"/>
      <c r="E5" t="s" s="8"/>
    </row>
    <row r="6">
      <c r="A6"/>
      <c r="B6" t="s">
        <v>38</v>
      </c>
      <c r="C6" s="10">
        <f>B2*8.6956521739</f>
        <v>24</v>
      </c>
      <c r="D6" t="s">
        <v>3</v>
      </c>
      <c r="E6" t="s" s="8"/>
    </row>
    <row r="7">
      <c r="A7"/>
      <c r="B7" t="s">
        <v>39</v>
      </c>
      <c r="C7" s="10">
        <f>B2*0.2173913043</f>
        <v>0.6</v>
      </c>
      <c r="D7" t="s">
        <v>8</v>
      </c>
      <c r="E7" t="s" s="8"/>
    </row>
    <row r="8">
      <c r="A8"/>
      <c r="B8" t="s">
        <v>40</v>
      </c>
      <c r="C8" s="10">
        <f>B2*0.2173913043</f>
        <v>0.6</v>
      </c>
      <c r="D8" t="s">
        <v>8</v>
      </c>
      <c r="E8" t="s" s="8"/>
    </row>
    <row r="9">
      <c r="A9"/>
      <c r="B9" t="s">
        <v>41</v>
      </c>
      <c r="C9" s="10">
        <f>B2*0.0869565217</f>
        <v>0.24</v>
      </c>
      <c r="D9" t="s">
        <v>8</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3">
        <v>22</v>
      </c>
      <c r="B12"/>
      <c r="C12"/>
      <c r="D12"/>
      <c r="E12" t="s" s="8"/>
    </row>
  </sheetData>
  <sheetProtection sheet="1"/>
  <mergeCells count="4">
    <mergeCell ref="A1:D1"/>
    <mergeCell ref="A4:D4"/>
    <mergeCell ref="B11:D11"/>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24</v>
      </c>
      <c r="B2" s="14">
        <v>4.8</v>
      </c>
      <c r="C2" t="s">
        <v>8</v>
      </c>
      <c r="D2" t="s" s="7">
        <v>43</v>
      </c>
      <c r="E2" t="s" s="8"/>
    </row>
    <row r="3">
      <c r="A3"/>
      <c r="B3"/>
      <c r="C3"/>
      <c r="D3"/>
      <c r="E3" t="s" s="8"/>
    </row>
    <row r="4">
      <c r="A4" t="s" s="9">
        <v>44</v>
      </c>
      <c r="B4"/>
      <c r="C4"/>
      <c r="D4"/>
      <c r="E4" t="s" s="8"/>
    </row>
    <row r="5">
      <c r="A5" t="s" s="4">
        <v>6</v>
      </c>
      <c r="B5"/>
      <c r="C5"/>
      <c r="D5"/>
      <c r="E5" t="s" s="8"/>
    </row>
    <row r="6">
      <c r="A6"/>
      <c r="B6" t="s">
        <v>45</v>
      </c>
      <c r="C6" s="10">
        <f>B2*0.375</f>
        <v>1.8</v>
      </c>
      <c r="D6" t="s">
        <v>10</v>
      </c>
      <c r="E6" t="s" s="8"/>
    </row>
    <row r="7">
      <c r="A7"/>
      <c r="B7" t="s">
        <v>46</v>
      </c>
      <c r="C7" s="10">
        <f>B2*0.2083333333</f>
        <v>1</v>
      </c>
      <c r="D7" t="s">
        <v>8</v>
      </c>
      <c r="E7" t="s" s="8"/>
    </row>
    <row r="8">
      <c r="A8"/>
      <c r="B8" t="s">
        <v>47</v>
      </c>
      <c r="C8" s="10">
        <f>B2*6.25</f>
        <v>30</v>
      </c>
      <c r="D8" t="s">
        <v>3</v>
      </c>
      <c r="E8" t="s" s="8"/>
    </row>
    <row r="9">
      <c r="A9"/>
      <c r="B9" t="s">
        <v>48</v>
      </c>
      <c r="C9" s="10">
        <f>B2*0.375</f>
        <v>1.8</v>
      </c>
      <c r="D9" t="s">
        <v>8</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3">
        <v>22</v>
      </c>
      <c r="B12"/>
      <c r="C12"/>
      <c r="D12"/>
      <c r="E12" t="s" s="8"/>
    </row>
  </sheetData>
  <sheetProtection sheet="1"/>
  <mergeCells count="4">
    <mergeCell ref="A1:D1"/>
    <mergeCell ref="A4:D4"/>
    <mergeCell ref="B11:D11"/>
    <mergeCell ref="A12:D12"/>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24</v>
      </c>
      <c r="B2" s="14">
        <v>1.8</v>
      </c>
      <c r="C2" t="s">
        <v>8</v>
      </c>
      <c r="D2" t="s" s="7">
        <v>50</v>
      </c>
      <c r="E2" t="s" s="8"/>
    </row>
    <row r="3">
      <c r="A3"/>
      <c r="B3"/>
      <c r="C3"/>
      <c r="D3"/>
      <c r="E3" t="s" s="8"/>
    </row>
    <row r="4">
      <c r="A4" t="s" s="9">
        <v>51</v>
      </c>
      <c r="B4"/>
      <c r="C4"/>
      <c r="D4"/>
      <c r="E4" t="s" s="8"/>
    </row>
    <row r="5">
      <c r="A5" t="s" s="4">
        <v>6</v>
      </c>
      <c r="B5"/>
      <c r="C5"/>
      <c r="D5"/>
      <c r="E5" t="s" s="8"/>
    </row>
    <row r="6">
      <c r="A6"/>
      <c r="B6" t="s">
        <v>52</v>
      </c>
      <c r="C6" s="10">
        <f>B2*11.1111111111</f>
        <v>20</v>
      </c>
      <c r="D6" t="s">
        <v>3</v>
      </c>
      <c r="E6" t="s" s="8"/>
    </row>
    <row r="7">
      <c r="A7"/>
      <c r="B7" t="s">
        <v>39</v>
      </c>
      <c r="C7" s="10">
        <f>B2*0.6</f>
        <v>1.08</v>
      </c>
      <c r="D7" t="s">
        <v>8</v>
      </c>
      <c r="E7" t="s" s="8"/>
    </row>
    <row r="8">
      <c r="A8"/>
      <c r="B8" t="s">
        <v>53</v>
      </c>
      <c r="C8" s="10">
        <f>B2*0.1555555556</f>
        <v>0.28</v>
      </c>
      <c r="D8" t="s">
        <v>10</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3">
        <v>22</v>
      </c>
      <c r="B11"/>
      <c r="C11"/>
      <c r="D11"/>
      <c r="E11" t="s" s="8"/>
    </row>
  </sheetData>
  <sheetProtection sheet="1"/>
  <mergeCells count="4">
    <mergeCell ref="A1:D1"/>
    <mergeCell ref="A4:D4"/>
    <mergeCell ref="B10:D10"/>
    <mergeCell ref="A11:D11"/>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54</v>
      </c>
      <c r="B1"/>
      <c r="C1"/>
      <c r="D1"/>
      <c r="E1" t="s" s="3">
        <v>1</v>
      </c>
    </row>
    <row r="2">
      <c r="A2" t="s" s="4">
        <v>24</v>
      </c>
      <c r="B2" s="14">
        <v>2</v>
      </c>
      <c r="C2" t="s">
        <v>8</v>
      </c>
      <c r="D2" t="s" s="7">
        <v>55</v>
      </c>
      <c r="E2" t="s" s="8"/>
    </row>
    <row r="3">
      <c r="A3"/>
      <c r="B3"/>
      <c r="C3"/>
      <c r="D3"/>
      <c r="E3" t="s" s="8"/>
    </row>
    <row r="4">
      <c r="A4" t="s" s="9">
        <v>56</v>
      </c>
      <c r="B4"/>
      <c r="C4"/>
      <c r="D4"/>
      <c r="E4" t="s" s="8"/>
    </row>
    <row r="5">
      <c r="A5" t="s" s="4">
        <v>6</v>
      </c>
      <c r="B5"/>
      <c r="C5"/>
      <c r="D5"/>
      <c r="E5" t="s" s="8"/>
    </row>
    <row r="6">
      <c r="A6"/>
      <c r="B6" t="s">
        <v>57</v>
      </c>
      <c r="C6" s="10">
        <f>B2*10</f>
        <v>20</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3">
        <v>22</v>
      </c>
      <c r="B9"/>
      <c r="C9"/>
      <c r="D9"/>
      <c r="E9" t="s" s="8"/>
    </row>
  </sheetData>
  <sheetProtection sheet="1"/>
  <mergeCells count="4">
    <mergeCell ref="A1:D1"/>
    <mergeCell ref="A4:D4"/>
    <mergeCell ref="B8:D8"/>
    <mergeCell ref="A9:D9"/>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58</v>
      </c>
      <c r="B1"/>
      <c r="C1"/>
      <c r="D1"/>
      <c r="E1" t="s" s="3">
        <v>1</v>
      </c>
    </row>
    <row r="2">
      <c r="A2" t="s" s="4">
        <v>24</v>
      </c>
      <c r="B2" s="14">
        <v>20</v>
      </c>
      <c r="C2" t="s">
        <v>3</v>
      </c>
      <c r="D2" t="s" s="7">
        <v>59</v>
      </c>
      <c r="E2" t="s" s="8"/>
    </row>
    <row r="3">
      <c r="A3"/>
      <c r="B3"/>
      <c r="C3"/>
      <c r="D3"/>
      <c r="E3" t="s" s="8"/>
    </row>
    <row r="4">
      <c r="A4" t="s" s="9">
        <v>60</v>
      </c>
      <c r="B4"/>
      <c r="C4"/>
      <c r="D4"/>
      <c r="E4" t="s" s="8"/>
    </row>
    <row r="5">
      <c r="A5" t="s" s="4">
        <v>6</v>
      </c>
      <c r="B5"/>
      <c r="C5"/>
      <c r="D5"/>
      <c r="E5" t="s" s="8"/>
    </row>
    <row r="6">
      <c r="A6"/>
      <c r="B6" t="s">
        <v>61</v>
      </c>
      <c r="C6" s="10">
        <f>B2*1</f>
        <v>20</v>
      </c>
      <c r="D6" t="s">
        <v>8</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3">
        <v>22</v>
      </c>
      <c r="B9"/>
      <c r="C9"/>
      <c r="D9"/>
      <c r="E9" t="s" s="8"/>
    </row>
  </sheetData>
  <sheetProtection sheet="1"/>
  <mergeCells count="4">
    <mergeCell ref="A1:D1"/>
    <mergeCell ref="A4:D4"/>
    <mergeCell ref="B8:D8"/>
    <mergeCell ref="A9:D9"/>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62</v>
      </c>
      <c r="B1"/>
      <c r="C1"/>
      <c r="D1"/>
      <c r="E1" t="s" s="3">
        <v>1</v>
      </c>
    </row>
    <row r="2">
      <c r="A2" t="s" s="4">
        <v>24</v>
      </c>
      <c r="B2" s="14">
        <v>1.84</v>
      </c>
      <c r="C2" t="s">
        <v>8</v>
      </c>
      <c r="D2" t="s" s="7">
        <v>63</v>
      </c>
      <c r="E2" t="s" s="8"/>
    </row>
    <row r="3">
      <c r="A3"/>
      <c r="B3"/>
      <c r="C3"/>
      <c r="D3"/>
      <c r="E3" t="s" s="8"/>
    </row>
    <row r="4">
      <c r="A4" t="s" s="9">
        <v>64</v>
      </c>
      <c r="B4"/>
      <c r="C4"/>
      <c r="D4"/>
      <c r="E4" t="s" s="8"/>
    </row>
    <row r="5">
      <c r="A5" t="s" s="4">
        <v>6</v>
      </c>
      <c r="B5"/>
      <c r="C5"/>
      <c r="D5"/>
      <c r="E5" t="s" s="8"/>
    </row>
    <row r="6">
      <c r="A6"/>
      <c r="B6" t="s">
        <v>46</v>
      </c>
      <c r="C6" s="10">
        <f>B2*0.652173913</f>
        <v>1.2</v>
      </c>
      <c r="D6" t="s">
        <v>8</v>
      </c>
      <c r="E6" t="s" s="8"/>
    </row>
    <row r="7">
      <c r="A7"/>
      <c r="B7" t="s">
        <v>39</v>
      </c>
      <c r="C7" s="10">
        <f>B2*0.1304347826</f>
        <v>0.24</v>
      </c>
      <c r="D7" t="s">
        <v>8</v>
      </c>
      <c r="E7" t="s" s="8"/>
    </row>
    <row r="8">
      <c r="A8"/>
      <c r="B8" t="s">
        <v>53</v>
      </c>
      <c r="C8" s="10">
        <f>B2*0.4347826087</f>
        <v>0.8</v>
      </c>
      <c r="D8" t="s">
        <v>10</v>
      </c>
      <c r="E8" t="s" s="8"/>
    </row>
    <row r="9">
      <c r="A9"/>
      <c r="B9" t="s">
        <v>47</v>
      </c>
      <c r="C9" s="10">
        <f>B2*10.8695652174</f>
        <v>20</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3">
        <v>22</v>
      </c>
      <c r="B12"/>
      <c r="C12"/>
      <c r="D12"/>
      <c r="E12" t="s" s="8"/>
    </row>
  </sheetData>
  <sheetProtection sheet="1"/>
  <mergeCells count="4">
    <mergeCell ref="A1:D1"/>
    <mergeCell ref="A4:D4"/>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2026-09-15T11:12:32Z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2026-09-15T11:12:32Z</dcterms:modified>
  <cp:revision>1</cp:revision>
</cp:coreProperties>
</file>