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oles marchand de vin" sheetId="1" r:id="rId1"/>
    <sheet name="SAUCE ESPAGNOLE" sheetId="2" r:id="rId2"/>
    <sheet name="FOND BRUN DE VEAU" sheetId="3" r:id="rId3"/>
    <sheet name="BOUQUET GARNI" sheetId="4" r:id="rId4"/>
    <sheet name="Concentré de tomate — boîte 4/4" sheetId="5" r:id="rId5"/>
    <sheet name="ROUX BRUN" sheetId="6" r:id="rId6"/>
  </sheets>
</workbook>
</file>

<file path=xl/sharedStrings.xml><?xml version="1.0" encoding="utf-8"?>
<sst xmlns="http://schemas.openxmlformats.org/spreadsheetml/2006/main" count="81" uniqueCount="81">
  <si>
    <t>Soles marchand de vin</t>
  </si>
  <si>
    <t>Annotations</t>
  </si>
  <si>
    <t>Quantité souhaitée</t>
  </si>
  <si>
    <t>pc</t>
  </si>
  <si>
    <t>référence : 1 pc</t>
  </si>
  <si>
    <t>Soles marchand de vin  PP_SOLE_MARC_VIN</t>
  </si>
  <si>
    <t>Ingrédients</t>
  </si>
  <si>
    <t xml:space="preserve">    BEURRE</t>
  </si>
  <si>
    <t>kg</t>
  </si>
  <si>
    <t xml:space="preserve">    huile de tournesol pour cuisson liaison</t>
  </si>
  <si>
    <t>lt</t>
  </si>
  <si>
    <t xml:space="preserve">    RHUM 50ø</t>
  </si>
  <si>
    <t xml:space="preserve">    échalote</t>
  </si>
  <si>
    <t xml:space="preserve">    oignons émincés</t>
  </si>
  <si>
    <t xml:space="preserve">    carottes râpées</t>
  </si>
  <si>
    <t xml:space="preserve">    ail haché</t>
  </si>
  <si>
    <t xml:space="preserve">    bouquet garni arôme</t>
  </si>
  <si>
    <t xml:space="preserve">    fumet de poisson</t>
  </si>
  <si>
    <t xml:space="preserve">    FARINE (000)</t>
  </si>
  <si>
    <t xml:space="preserve">    SAUCE ESPAGNOLE — voir l'onglet "SAUCE ESPAGNOLE"</t>
  </si>
  <si>
    <t xml:space="preserve">    persil</t>
  </si>
  <si>
    <t xml:space="preserve">    SEL</t>
  </si>
  <si>
    <t xml:space="preserve">    Huile de tournesol bidon 5L</t>
  </si>
  <si>
    <t xml:space="preserve">    champignons émincés</t>
  </si>
  <si>
    <t xml:space="preserve">    beurre micropain 10gr</t>
  </si>
  <si>
    <t>1.</t>
  </si>
  <si>
    <t>[METTRE EN PLACE] Mettre en place le poste de travail - 5 min  Denrées, matériels de préparation, de cuisson et de dressage.</t>
  </si>
  <si>
    <t>2.</t>
  </si>
  <si>
    <t>3.</t>
  </si>
  <si>
    <t>4.</t>
  </si>
  <si>
    <t>5.</t>
  </si>
  <si>
    <t>CUIS.web — Portage du CUIS Clipper de 1992 par Palika &amp; Bernard Vandendaele (créateur du moteur récursif d'origine)</t>
  </si>
  <si>
    <t>SAUCE ESPAGNOLE</t>
  </si>
  <si>
    <t>Quantité totale à produire (cumulée)</t>
  </si>
  <si>
    <t>référence : 1 lt — lot unique couvrant tous les usages</t>
  </si>
  <si>
    <t>SAUCE ESPAGNOLE  GRO_CDR_B276</t>
  </si>
  <si>
    <t xml:space="preserve">    FOND BRUN DE VEAU — voir l'onglet "FOND BRUN DE VEAU"</t>
  </si>
  <si>
    <t xml:space="preserve">    Poitrine de porc fraîche</t>
  </si>
  <si>
    <t xml:space="preserve">    CAROTTE France extra colis 12kg</t>
  </si>
  <si>
    <t xml:space="preserve">    OIGNON jaune France cat.I 60-80mm</t>
  </si>
  <si>
    <t xml:space="preserve">    TOMATE ronde Maroc cat.I 67-82mm</t>
  </si>
  <si>
    <t xml:space="preserve">    Concentré de tomate — boîte 4/4 (collectivité) — voir l'onglet "Concentré de tomate — boîte 4/4"</t>
  </si>
  <si>
    <t xml:space="preserve">    Parures et pieds de champignons</t>
  </si>
  <si>
    <t xml:space="preserve">    AIL frais France cat.I 60-80mm</t>
  </si>
  <si>
    <t xml:space="preserve">    BOUQUET GARNI — voir l'onglet "BOUQUET GARNI"</t>
  </si>
  <si>
    <t xml:space="preserve">    ROUX BRUN — voir l'onglet "ROUX BRUN"</t>
  </si>
  <si>
    <t xml:space="preserve">    Poivre noir moulu</t>
  </si>
  <si>
    <t>[METTRE EN PLACE] Mettre en place le poste de travail — Peser, mesurer et contrôler les denrées.</t>
  </si>
  <si>
    <t>[ÉTUVER] Mettre le fond brun de veau à bouillir.</t>
  </si>
  <si>
    <t>6.</t>
  </si>
  <si>
    <t>7.</t>
  </si>
  <si>
    <t>ℹ 1h à 1h30 selon quantité</t>
  </si>
  <si>
    <t>FOND BRUN DE VEAU</t>
  </si>
  <si>
    <t>FOND BRUN DE VEAU  GRO_CDR_B258</t>
  </si>
  <si>
    <t xml:space="preserve">    Os de veau (pieds, jarret)</t>
  </si>
  <si>
    <t xml:space="preserve">    Eau (robinet - moy. France 2026)</t>
  </si>
  <si>
    <t>Mise en place du poste de travail — Réunir les denrées, le matériel de préparation et de cuisson. Contrôler la fraîcheur et la qualité des produits.</t>
  </si>
  <si>
    <t>Concasser les ingrédients de base en menus morceaux.</t>
  </si>
  <si>
    <t>8.</t>
  </si>
  <si>
    <t>Passer le fond au chinois sans le fouler — D'abord au chinois ordinaire, puis filtrer finement au chinois étamine ; dégraisser parfaitement.</t>
  </si>
  <si>
    <t>9.</t>
  </si>
  <si>
    <t>Refroidir le fond rapidement — S'il n'est pas utilisé immédiatement, le refroidir rapidement et le maintenir à couvert en enceinte réfrigérée à + 3 °C maximum.</t>
  </si>
  <si>
    <t>BOUQUET GARNI</t>
  </si>
  <si>
    <t>référence : 1 pc — lot unique couvrant tous les usages</t>
  </si>
  <si>
    <t>Utilisée 2 fois dans cette fiche — lot unique, calculé pour couvrir tous les usages.</t>
  </si>
  <si>
    <t>BOUQUET GARNI  BPI-CUI-BGT-GRN</t>
  </si>
  <si>
    <t xml:space="preserve">    PERSIL PLAT (KG) (conv.)</t>
  </si>
  <si>
    <t xml:space="preserve">    Thym séché</t>
  </si>
  <si>
    <t xml:space="preserve">    Laurier sauce feuilles</t>
  </si>
  <si>
    <t>[TRIER] Mise en place — Peser et mesurer toutes les denrées, vérifier leur fraîcheur.</t>
  </si>
  <si>
    <t>Concentré de tomate — boîte 4/4 (collectivité)</t>
  </si>
  <si>
    <t>référence : 0,88 kg — lot unique couvrant tous les usages</t>
  </si>
  <si>
    <t>Concentré de tomate — boîte 4/4 (collectivité)  GRO-CONC-TOMATE</t>
  </si>
  <si>
    <t xml:space="preserve">    Concentré de tomate double</t>
  </si>
  <si>
    <t>ROUX BRUN</t>
  </si>
  <si>
    <t>référence : 1 kg — lot unique couvrant tous les usages</t>
  </si>
  <si>
    <t>ROUX BRUN  GRO_CDR_B280B</t>
  </si>
  <si>
    <t xml:space="preserve">    Beurre de cuisine bloc 10 kg</t>
  </si>
  <si>
    <t xml:space="preserve">    Farine de blé T55</t>
  </si>
  <si>
    <t>[METTRE EN PLACE] Mettre en place le poste de travail — Peser, mesurer, contrôler les denrées. Tamiser la farine. Découper le beurre en parcelles.</t>
  </si>
  <si>
    <t>ℹ 6 à 8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</si>
</sst>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styles" Target="styles.xml"/>
<Relationship Id="rId8"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B2*0.08</f>
        <v>0.08</v>
      </c>
      <c r="D6" t="s">
        <v>8</v>
      </c>
      <c r="E6" t="s" s="8"/>
    </row>
    <row r="7">
      <c r="A7"/>
      <c r="B7" t="s">
        <v>9</v>
      </c>
      <c r="C7" s="10">
        <f>B2*0.8</f>
        <v>0.8</v>
      </c>
      <c r="D7" t="s">
        <v>10</v>
      </c>
      <c r="E7" t="s" s="8"/>
    </row>
    <row r="8">
      <c r="A8"/>
      <c r="B8" t="s">
        <v>11</v>
      </c>
      <c r="C8" s="10">
        <f>B2*0.04</f>
        <v>0.04</v>
      </c>
      <c r="D8" t="s">
        <v>10</v>
      </c>
      <c r="E8" t="s" s="8"/>
    </row>
    <row r="9">
      <c r="A9"/>
      <c r="B9" t="s">
        <v>12</v>
      </c>
      <c r="C9" s="10">
        <f>B2*0.04</f>
        <v>0.04</v>
      </c>
      <c r="D9" t="s">
        <v>8</v>
      </c>
      <c r="E9" t="s" s="8"/>
    </row>
    <row r="10">
      <c r="A10"/>
      <c r="B10" t="s">
        <v>13</v>
      </c>
      <c r="C10" s="10">
        <f>B2*0.2</f>
        <v>0.2</v>
      </c>
      <c r="D10" t="s">
        <v>8</v>
      </c>
      <c r="E10" t="s" s="8"/>
    </row>
    <row r="11">
      <c r="A11"/>
      <c r="B11" t="s">
        <v>14</v>
      </c>
      <c r="C11" s="10">
        <f>B2*0.1</f>
        <v>0.1</v>
      </c>
      <c r="D11" t="s">
        <v>8</v>
      </c>
      <c r="E11" t="s" s="8"/>
    </row>
    <row r="12">
      <c r="A12"/>
      <c r="B12" t="s">
        <v>15</v>
      </c>
      <c r="C12" s="10">
        <f>B2*0.02</f>
        <v>0.02</v>
      </c>
      <c r="D12" t="s">
        <v>8</v>
      </c>
      <c r="E12" t="s" s="8"/>
    </row>
    <row r="13">
      <c r="A13"/>
      <c r="B13" t="s">
        <v>16</v>
      </c>
      <c r="C13" s="10">
        <f>B2*1</f>
        <v>1</v>
      </c>
      <c r="D13" t="s">
        <v>3</v>
      </c>
      <c r="E13" t="s" s="8"/>
    </row>
    <row r="14">
      <c r="A14"/>
      <c r="B14" t="s">
        <v>17</v>
      </c>
      <c r="C14" s="10">
        <f>B2*0.4</f>
        <v>0.4</v>
      </c>
      <c r="D14" t="s">
        <v>10</v>
      </c>
      <c r="E14" t="s" s="8"/>
    </row>
    <row r="15">
      <c r="A15"/>
      <c r="B15" t="s">
        <v>18</v>
      </c>
      <c r="C15" s="10">
        <f>B2*0.03</f>
        <v>0.03</v>
      </c>
      <c r="D15" t="s">
        <v>8</v>
      </c>
      <c r="E15" t="s" s="8"/>
    </row>
    <row r="16">
      <c r="A16"/>
      <c r="B16" t="s">
        <v>19</v>
      </c>
      <c r="C16" s="10">
        <f>B2*0.4</f>
        <v>0.4</v>
      </c>
      <c r="D16" t="s">
        <v>10</v>
      </c>
      <c r="E16" t="s" s="8"/>
    </row>
    <row r="17">
      <c r="A17"/>
      <c r="B17" t="s">
        <v>20</v>
      </c>
      <c r="C17" s="10">
        <f>B2*0.02</f>
        <v>0.02</v>
      </c>
      <c r="D17" t="s">
        <v>8</v>
      </c>
      <c r="E17" t="s" s="8"/>
    </row>
    <row r="18">
      <c r="A18"/>
      <c r="B18" t="s">
        <v>21</v>
      </c>
      <c r="C18" s="10">
        <f>B2*0.25</f>
        <v>0.25</v>
      </c>
      <c r="D18" t="s">
        <v>8</v>
      </c>
      <c r="E18" t="s" s="8"/>
    </row>
    <row r="19">
      <c r="A19"/>
      <c r="B19" t="s">
        <v>22</v>
      </c>
      <c r="C19" s="10">
        <f>B2*0.02</f>
        <v>0.02</v>
      </c>
      <c r="D19" t="s">
        <v>10</v>
      </c>
      <c r="E19" t="s" s="8"/>
    </row>
    <row r="20">
      <c r="A20"/>
      <c r="B20" t="s">
        <v>23</v>
      </c>
      <c r="C20" s="10">
        <f>B2*0.25</f>
        <v>0.25</v>
      </c>
      <c r="D20" t="s">
        <v>8</v>
      </c>
      <c r="E20" t="s" s="8"/>
    </row>
    <row r="21">
      <c r="A21"/>
      <c r="B21" t="s">
        <v>24</v>
      </c>
      <c r="C21" s="10">
        <f>B2*0.16</f>
        <v>0.16</v>
      </c>
      <c r="D21" t="s">
        <v>8</v>
      </c>
      <c r="E21" t="s" s="8"/>
    </row>
    <row r="22">
      <c r="A22"/>
      <c r="B22"/>
      <c r="C22"/>
      <c r="D22"/>
      <c r="E22" t="s" s="8"/>
    </row>
    <row r="23">
      <c r="A23" t="s" s="11">
        <v>25</v>
      </c>
      <c r="B23" t="s" s="12">
        <v>26</v>
      </c>
      <c r="C23"/>
      <c r="D23"/>
      <c r="E23" t="s" s="8"/>
    </row>
    <row r="24">
      <c r="A24" t="s" s="11">
        <v>27</v>
      </c>
      <c r="B24" t="inlineStr" s="12">
        <is>
          <t>[PRÉPARER] 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t>
        </is>
      </c>
      <c r="C24"/>
      <c r="D24"/>
      <c r="E24" t="s" s="8"/>
    </row>
    <row r="25">
      <c r="A25"/>
      <c r="B25" t="s">
        <v>7</v>
      </c>
      <c r="C25" s="10">
        <f>B2*0.08</f>
        <v>0.08</v>
      </c>
      <c r="D25" t="s">
        <v>8</v>
      </c>
      <c r="E25" t="s" s="8"/>
    </row>
    <row r="26">
      <c r="A26"/>
      <c r="B26" t="s">
        <v>11</v>
      </c>
      <c r="C26" s="10">
        <f>B2*0.04</f>
        <v>0.04</v>
      </c>
      <c r="D26" t="s">
        <v>10</v>
      </c>
      <c r="E26" t="s" s="8"/>
    </row>
    <row r="27">
      <c r="A27"/>
      <c r="B27" t="s">
        <v>15</v>
      </c>
      <c r="C27" s="10">
        <f>B2*0.02</f>
        <v>0.02</v>
      </c>
      <c r="D27" t="s">
        <v>8</v>
      </c>
      <c r="E27" t="s" s="8"/>
    </row>
    <row r="28">
      <c r="A28"/>
      <c r="B28" t="s">
        <v>17</v>
      </c>
      <c r="C28" s="10">
        <f>B2*0.4</f>
        <v>0.4</v>
      </c>
      <c r="D28" t="s">
        <v>10</v>
      </c>
      <c r="E28" t="s" s="8"/>
    </row>
    <row r="29">
      <c r="A29"/>
      <c r="B29" t="s">
        <v>18</v>
      </c>
      <c r="C29" s="10">
        <f>B2*0.03</f>
        <v>0.03</v>
      </c>
      <c r="D29" t="s">
        <v>8</v>
      </c>
      <c r="E29" t="s" s="8"/>
    </row>
    <row r="30">
      <c r="A30"/>
      <c r="B30" t="s">
        <v>19</v>
      </c>
      <c r="C30" s="10">
        <f>B2*0.4</f>
        <v>0.4</v>
      </c>
      <c r="D30" t="s">
        <v>10</v>
      </c>
      <c r="E30" t="s" s="8"/>
    </row>
    <row r="31">
      <c r="A31"/>
      <c r="B31" t="s">
        <v>20</v>
      </c>
      <c r="C31" s="10">
        <f>B2*0.02</f>
        <v>0.02</v>
      </c>
      <c r="D31" t="s">
        <v>8</v>
      </c>
      <c r="E31" t="s" s="8"/>
    </row>
    <row r="32">
      <c r="A32"/>
      <c r="B32" t="s">
        <v>21</v>
      </c>
      <c r="C32" s="10">
        <f>B2*0.25</f>
        <v>0.25</v>
      </c>
      <c r="D32" t="s">
        <v>8</v>
      </c>
      <c r="E32" t="s" s="8"/>
    </row>
    <row r="33">
      <c r="A33"/>
      <c r="B33" t="s">
        <v>22</v>
      </c>
      <c r="C33" s="10">
        <f>B2*0.02</f>
        <v>0.02</v>
      </c>
      <c r="D33" t="s">
        <v>10</v>
      </c>
      <c r="E33" t="s" s="8"/>
    </row>
    <row r="34">
      <c r="A34"/>
      <c r="B34" t="s">
        <v>23</v>
      </c>
      <c r="C34" s="10">
        <f>B2*0.25</f>
        <v>0.25</v>
      </c>
      <c r="D34" t="s">
        <v>8</v>
      </c>
      <c r="E34" t="s" s="8"/>
    </row>
    <row r="35">
      <c r="A35"/>
      <c r="B35" t="s">
        <v>24</v>
      </c>
      <c r="C35" s="10">
        <f>B2*0.16</f>
        <v>0.16</v>
      </c>
      <c r="D35" t="s">
        <v>8</v>
      </c>
      <c r="E35" t="s" s="8"/>
    </row>
    <row r="36">
      <c r="A36" t="s" s="11">
        <v>28</v>
      </c>
      <c r="B36" t="inlineStr" s="12">
        <is>
          <t>[DÉTAILLER] 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t>
        </is>
      </c>
      <c r="C36"/>
      <c r="D36"/>
      <c r="E36" t="s" s="8"/>
    </row>
    <row r="37">
      <c r="A37"/>
      <c r="B37" t="s">
        <v>9</v>
      </c>
      <c r="C37" s="10">
        <f>B2*0.8</f>
        <v>0.8</v>
      </c>
      <c r="D37" t="s">
        <v>10</v>
      </c>
      <c r="E37" t="s" s="8"/>
    </row>
    <row r="38">
      <c r="A38" t="s" s="11">
        <v>29</v>
      </c>
      <c r="B38" t="inlineStr" s="12">
        <is>
          <t>[PRÉPARER] Préparer la garniture aromatique de la marinade - 10 min Eplucher, laver et émincer finement les oignons, les échalotes et éventuelle­ment les carottes. Eplucher, laver et écraser les gousses d'ail. Confectionner un bouquet garni.</t>
        </is>
      </c>
      <c r="C38"/>
      <c r="D38"/>
      <c r="E38" t="s" s="8"/>
    </row>
    <row r="39">
      <c r="A39"/>
      <c r="B39" t="s">
        <v>12</v>
      </c>
      <c r="C39" s="10">
        <f>B2*0.04</f>
        <v>0.04</v>
      </c>
      <c r="D39" t="s">
        <v>8</v>
      </c>
      <c r="E39" t="s" s="8"/>
    </row>
    <row r="40">
      <c r="A40"/>
      <c r="B40" t="s">
        <v>13</v>
      </c>
      <c r="C40" s="10">
        <f>B2*0.2</f>
        <v>0.2</v>
      </c>
      <c r="D40" t="s">
        <v>8</v>
      </c>
      <c r="E40" t="s" s="8"/>
    </row>
    <row r="41">
      <c r="A41"/>
      <c r="B41" t="s">
        <v>14</v>
      </c>
      <c r="C41" s="10">
        <f>B2*0.1</f>
        <v>0.1</v>
      </c>
      <c r="D41" t="s">
        <v>8</v>
      </c>
      <c r="E41" t="s" s="8"/>
    </row>
    <row r="42">
      <c r="A42"/>
      <c r="B42" t="s">
        <v>16</v>
      </c>
      <c r="C42" s="10">
        <f>B2*1</f>
        <v>1</v>
      </c>
      <c r="D42" t="s">
        <v>3</v>
      </c>
      <c r="E42" t="s" s="8"/>
    </row>
    <row r="43">
      <c r="A43" t="s" s="11">
        <v>30</v>
      </c>
      <c r="B43" t="inlineStr" s="12">
        <is>
          <t>[METTRE] 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t>
        </is>
      </c>
      <c r="C43"/>
      <c r="D43"/>
      <c r="E43" t="s" s="8"/>
    </row>
    <row r="44">
      <c r="A44" t="s" s="13">
        <v>31</v>
      </c>
      <c r="B44"/>
      <c r="C44"/>
      <c r="D44"/>
      <c r="E44" t="s" s="8"/>
    </row>
  </sheetData>
  <sheetProtection sheet="1" formatRows="0" formatColumns="0"/>
  <mergeCells count="8">
    <mergeCell ref="A1:D1"/>
    <mergeCell ref="A4:D4"/>
    <mergeCell ref="B23:D23"/>
    <mergeCell ref="B24:D24"/>
    <mergeCell ref="B36:D36"/>
    <mergeCell ref="B38:D38"/>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0.4</v>
      </c>
      <c r="C2" t="s">
        <v>10</v>
      </c>
      <c r="D2" t="s" s="7">
        <v>34</v>
      </c>
      <c r="E2" t="s" s="8"/>
    </row>
    <row r="3">
      <c r="A3"/>
      <c r="B3"/>
      <c r="C3"/>
      <c r="D3"/>
      <c r="E3" t="s" s="8"/>
    </row>
    <row r="4">
      <c r="A4" t="s" s="9">
        <v>35</v>
      </c>
      <c r="B4"/>
      <c r="C4"/>
      <c r="D4"/>
      <c r="E4" t="s" s="8"/>
    </row>
    <row r="5">
      <c r="A5" t="s" s="4">
        <v>6</v>
      </c>
      <c r="B5"/>
      <c r="C5"/>
      <c r="D5"/>
      <c r="E5" t="s" s="8"/>
    </row>
    <row r="6">
      <c r="A6"/>
      <c r="B6" t="s">
        <v>36</v>
      </c>
      <c r="C6" s="10">
        <f>B2*1.5</f>
        <v>0.6</v>
      </c>
      <c r="D6" t="s">
        <v>10</v>
      </c>
      <c r="E6" t="s" s="8"/>
    </row>
    <row r="7">
      <c r="A7"/>
      <c r="B7" t="s">
        <v>37</v>
      </c>
      <c r="C7" s="10">
        <f>B2*0.05</f>
        <v>0.02</v>
      </c>
      <c r="D7" t="s">
        <v>8</v>
      </c>
      <c r="E7" t="s" s="8"/>
    </row>
    <row r="8">
      <c r="A8"/>
      <c r="B8" t="s">
        <v>38</v>
      </c>
      <c r="C8" s="10">
        <f>B2*0.05</f>
        <v>0.02</v>
      </c>
      <c r="D8" t="s">
        <v>8</v>
      </c>
      <c r="E8" t="s" s="8"/>
    </row>
    <row r="9">
      <c r="A9"/>
      <c r="B9" t="s">
        <v>39</v>
      </c>
      <c r="C9" s="10">
        <f>B2*0.05</f>
        <v>0.02</v>
      </c>
      <c r="D9" t="s">
        <v>8</v>
      </c>
      <c r="E9" t="s" s="8"/>
    </row>
    <row r="10">
      <c r="A10"/>
      <c r="B10" t="s">
        <v>40</v>
      </c>
      <c r="C10" s="10">
        <f>B2*0.3</f>
        <v>0.12</v>
      </c>
      <c r="D10" t="s">
        <v>8</v>
      </c>
      <c r="E10" t="s" s="8"/>
    </row>
    <row r="11">
      <c r="A11"/>
      <c r="B11" t="s">
        <v>41</v>
      </c>
      <c r="C11" s="10">
        <f>B2*0.04</f>
        <v>0.016</v>
      </c>
      <c r="D11" t="s">
        <v>8</v>
      </c>
      <c r="E11" t="s" s="8"/>
    </row>
    <row r="12">
      <c r="A12"/>
      <c r="B12" t="s">
        <v>42</v>
      </c>
      <c r="C12" s="10">
        <f>B2*0.02</f>
        <v>0.008</v>
      </c>
      <c r="D12" t="s">
        <v>8</v>
      </c>
      <c r="E12" t="s" s="8"/>
    </row>
    <row r="13">
      <c r="A13"/>
      <c r="B13" t="s">
        <v>43</v>
      </c>
      <c r="C13" s="10">
        <f>B2*0.01</f>
        <v>0.004</v>
      </c>
      <c r="D13" t="s">
        <v>8</v>
      </c>
      <c r="E13" t="s" s="8"/>
    </row>
    <row r="14">
      <c r="A14"/>
      <c r="B14" t="s">
        <v>44</v>
      </c>
      <c r="C14" s="10">
        <f>B2*1</f>
        <v>0.4</v>
      </c>
      <c r="D14" t="s">
        <v>3</v>
      </c>
      <c r="E14" t="s" s="8"/>
    </row>
    <row r="15">
      <c r="A15"/>
      <c r="B15" t="s">
        <v>45</v>
      </c>
      <c r="C15" s="10">
        <f>B2*0.12</f>
        <v>0.048</v>
      </c>
      <c r="D15" t="s">
        <v>8</v>
      </c>
      <c r="E15" t="s" s="8"/>
    </row>
    <row r="16">
      <c r="A16"/>
      <c r="B16" t="s">
        <v>46</v>
      </c>
      <c r="C16" s="10">
        <f>B2*0.001</f>
        <v>0.0004</v>
      </c>
      <c r="D16" t="s">
        <v>8</v>
      </c>
      <c r="E16" t="s" s="8"/>
    </row>
    <row r="17">
      <c r="A17"/>
      <c r="B17"/>
      <c r="C17"/>
      <c r="D17"/>
      <c r="E17" t="s" s="8"/>
    </row>
    <row r="18">
      <c r="A18" t="s" s="11">
        <v>25</v>
      </c>
      <c r="B18" t="s" s="12">
        <v>47</v>
      </c>
      <c r="C18"/>
      <c r="D18"/>
      <c r="E18" t="s" s="8"/>
    </row>
    <row r="19">
      <c r="A19" t="s" s="11">
        <v>27</v>
      </c>
      <c r="B19" t="inlineStr" s="12">
        <is>
          <t>[PRÉPARER] Préparer les éléments de la garniture aromatique — Tailler le lard en petits dés et le faire blanchir. Éplucher, laver, tailler les carottes et les oignons en « Mirepoix » (petits cubes). Éplucher et laver les gousses d'ail, ôter le germe, puis les écraser. Confectionner le bouquet garni.</t>
        </is>
      </c>
      <c r="C19"/>
      <c r="D19"/>
      <c r="E19" t="s" s="8"/>
    </row>
    <row r="20">
      <c r="A20"/>
      <c r="B20" t="s">
        <v>37</v>
      </c>
      <c r="C20" s="10">
        <f>B2*0.05</f>
        <v>0.02</v>
      </c>
      <c r="D20" t="s">
        <v>8</v>
      </c>
      <c r="E20" t="s" s="8"/>
    </row>
    <row r="21">
      <c r="A21"/>
      <c r="B21" t="s">
        <v>38</v>
      </c>
      <c r="C21" s="10">
        <f>B2*0.05</f>
        <v>0.02</v>
      </c>
      <c r="D21" t="s">
        <v>8</v>
      </c>
      <c r="E21" t="s" s="8"/>
    </row>
    <row r="22">
      <c r="A22"/>
      <c r="B22" t="s">
        <v>39</v>
      </c>
      <c r="C22" s="10">
        <f>B2*0.05</f>
        <v>0.02</v>
      </c>
      <c r="D22" t="s">
        <v>8</v>
      </c>
      <c r="E22" t="s" s="8"/>
    </row>
    <row r="23">
      <c r="A23"/>
      <c r="B23" t="s">
        <v>43</v>
      </c>
      <c r="C23" s="10">
        <f>B2*0.01</f>
        <v>0.004</v>
      </c>
      <c r="D23" t="s">
        <v>8</v>
      </c>
      <c r="E23" t="s" s="8"/>
    </row>
    <row r="24">
      <c r="A24"/>
      <c r="B24" t="s">
        <v>44</v>
      </c>
      <c r="C24" s="10">
        <f>B2*1</f>
        <v>0.4</v>
      </c>
      <c r="D24" t="s">
        <v>3</v>
      </c>
      <c r="E24" t="s" s="8"/>
    </row>
    <row r="25">
      <c r="A25" t="s" s="11">
        <v>28</v>
      </c>
      <c r="B25" t="s" s="12">
        <v>48</v>
      </c>
      <c r="C25"/>
      <c r="D25"/>
      <c r="E25" t="s" s="8"/>
    </row>
    <row r="26">
      <c r="A26"/>
      <c r="B26" t="s">
        <v>36</v>
      </c>
      <c r="C26" s="10">
        <f>B2*1.5</f>
        <v>0.6</v>
      </c>
      <c r="D26" t="s">
        <v>10</v>
      </c>
      <c r="E26" t="s" s="8"/>
    </row>
    <row r="27">
      <c r="A27" t="s" s="11">
        <v>29</v>
      </c>
      <c r="B27" t="inlineStr" s="12">
        <is>
          <t>[ÉTUVER] Réaliser le roux brun tomaté — Faire fondre le lard dans une grande sauteuse, avec le beurre. Ajouter les carottes et les oignons, les laisser pincer légèrement. Ajouter la farine et la laisser torréfier de manière à obtenir un roux légèrement brun (la torréfaction peut se faire au four ou sur la plaque en remuant à la spatule en exoglass). Ajouter le concentré de tomates et le faire « revenir » durant quelques secondes pour atténuer son acidité. Laisser refroidir le roux brun tomaté.</t>
        </is>
      </c>
      <c r="C27"/>
      <c r="D27"/>
      <c r="E27" t="s" s="8"/>
    </row>
    <row r="28">
      <c r="A28"/>
      <c r="B28" t="s">
        <v>41</v>
      </c>
      <c r="C28" s="10">
        <f>B2*0.04</f>
        <v>0.016</v>
      </c>
      <c r="D28" t="s">
        <v>8</v>
      </c>
      <c r="E28" t="s" s="8"/>
    </row>
    <row r="29">
      <c r="A29"/>
      <c r="B29" t="s">
        <v>45</v>
      </c>
      <c r="C29" s="10">
        <f>B2*0.12</f>
        <v>0.048</v>
      </c>
      <c r="D29" t="s">
        <v>8</v>
      </c>
      <c r="E29" t="s" s="8"/>
    </row>
    <row r="30">
      <c r="A30" t="s" s="11">
        <v>30</v>
      </c>
      <c r="B30" t="inlineStr" s="12">
        <is>
          <t>[INCORPORER] Mouiller et cuire la sauce — Verser progressivement le fond brun de veau bouillant en remuant à l'aide d'un fouet. Porter la sauce à ébullition sans arrêter de remuer. Ajouter les tomates concassées, les parures de champignons, l'ail et le bouquet garni. Cuire la sauce à couvert (au four, de préférence) durant une heure à une heure trente, selon la quantité mise en œuvre. Dépouiller aussi souvent que nécessaire.</t>
        </is>
      </c>
      <c r="C30"/>
      <c r="D30"/>
      <c r="E30" t="s" s="8"/>
    </row>
    <row r="31">
      <c r="A31"/>
      <c r="B31" t="s">
        <v>40</v>
      </c>
      <c r="C31" s="10">
        <f>B2*0.3</f>
        <v>0.12</v>
      </c>
      <c r="D31" t="s">
        <v>8</v>
      </c>
      <c r="E31" t="s" s="8"/>
    </row>
    <row r="32">
      <c r="A32"/>
      <c r="B32" t="s">
        <v>42</v>
      </c>
      <c r="C32" s="10">
        <f>B2*0.02</f>
        <v>0.008</v>
      </c>
      <c r="D32" t="s">
        <v>8</v>
      </c>
      <c r="E32" t="s" s="8"/>
    </row>
    <row r="33">
      <c r="A33" t="s" s="11">
        <v>49</v>
      </c>
      <c r="B33" t="inlineStr" s="12">
        <is>
          <t>[VERSER] Passer la sauce espagnole au chinois — Vérifier l'assaisonnement de la sauce et son onctuosité (si elle est trop épaisse, la détendre avec un peu de fond brun bouillant). Ôter le bouquet garni et passer la sauce au chinois étamine, en foulant légèrement.</t>
        </is>
      </c>
      <c r="C33"/>
      <c r="D33"/>
      <c r="E33" t="s" s="8"/>
    </row>
    <row r="34">
      <c r="A34"/>
      <c r="B34" t="s">
        <v>46</v>
      </c>
      <c r="C34" s="10">
        <f>B2*0.001</f>
        <v>0.0004</v>
      </c>
      <c r="D34" t="s">
        <v>8</v>
      </c>
      <c r="E34" t="s" s="8"/>
    </row>
    <row r="35">
      <c r="A35" t="s" s="11">
        <v>50</v>
      </c>
      <c r="B35" t="inlineStr" s="12">
        <is>
          <t>[CUIRE] Réserver ou refroidir — La tamponner et la filmer, puis la réserver au bain-marie à une température supérieure à + 63 °C ; ou la refroidir rapidement en la vannant, la filmer et la réserver 24 h au maximum en enceinte réfrigérée à + 3 °C.</t>
        </is>
      </c>
      <c r="C35"/>
      <c r="D35"/>
      <c r="E35" t="s" s="8"/>
    </row>
    <row r="36">
      <c r="A36"/>
      <c r="B36" t="s" s="3">
        <v>51</v>
      </c>
      <c r="C36"/>
      <c r="D36"/>
      <c r="E36" t="s" s="8"/>
    </row>
    <row r="37">
      <c r="A37" t="s" s="13">
        <v>31</v>
      </c>
      <c r="B37"/>
      <c r="C37"/>
      <c r="D37"/>
      <c r="E37" t="s" s="8"/>
    </row>
  </sheetData>
  <sheetProtection sheet="1" formatRows="0" formatColumns="0"/>
  <mergeCells count="11">
    <mergeCell ref="A1:D1"/>
    <mergeCell ref="A4:D4"/>
    <mergeCell ref="B18:D18"/>
    <mergeCell ref="B19:D19"/>
    <mergeCell ref="B25:D25"/>
    <mergeCell ref="B27:D27"/>
    <mergeCell ref="B30:D30"/>
    <mergeCell ref="B33:D33"/>
    <mergeCell ref="B35:D35"/>
    <mergeCell ref="B36:D36"/>
    <mergeCell ref="A37:D37"/>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33</v>
      </c>
      <c r="B2" s="14">
        <v>0.6</v>
      </c>
      <c r="C2" t="s">
        <v>10</v>
      </c>
      <c r="D2" t="s" s="7">
        <v>34</v>
      </c>
      <c r="E2" t="s" s="8"/>
    </row>
    <row r="3">
      <c r="A3"/>
      <c r="B3"/>
      <c r="C3"/>
      <c r="D3"/>
      <c r="E3" t="s" s="8"/>
    </row>
    <row r="4">
      <c r="A4" t="s" s="9">
        <v>53</v>
      </c>
      <c r="B4"/>
      <c r="C4"/>
      <c r="D4"/>
      <c r="E4" t="s" s="8"/>
    </row>
    <row r="5">
      <c r="A5" t="s" s="4">
        <v>6</v>
      </c>
      <c r="B5"/>
      <c r="C5"/>
      <c r="D5"/>
      <c r="E5" t="s" s="8"/>
    </row>
    <row r="6">
      <c r="A6"/>
      <c r="B6" t="s">
        <v>54</v>
      </c>
      <c r="C6" s="10">
        <f>B2*1</f>
        <v>0.6</v>
      </c>
      <c r="D6" t="s">
        <v>8</v>
      </c>
      <c r="E6" t="s" s="8"/>
    </row>
    <row r="7">
      <c r="A7"/>
      <c r="B7" t="s">
        <v>38</v>
      </c>
      <c r="C7" s="10">
        <f>B2*0.1</f>
        <v>0.06</v>
      </c>
      <c r="D7" t="s">
        <v>8</v>
      </c>
      <c r="E7" t="s" s="8"/>
    </row>
    <row r="8">
      <c r="A8"/>
      <c r="B8" t="s">
        <v>39</v>
      </c>
      <c r="C8" s="10">
        <f>B2*0.1</f>
        <v>0.06</v>
      </c>
      <c r="D8" t="s">
        <v>8</v>
      </c>
      <c r="E8" t="s" s="8"/>
    </row>
    <row r="9">
      <c r="A9"/>
      <c r="B9" t="s">
        <v>43</v>
      </c>
      <c r="C9" s="10">
        <f>B2*0.01</f>
        <v>0.006</v>
      </c>
      <c r="D9" t="s">
        <v>8</v>
      </c>
      <c r="E9" t="s" s="8"/>
    </row>
    <row r="10">
      <c r="A10"/>
      <c r="B10" t="s">
        <v>40</v>
      </c>
      <c r="C10" s="10">
        <f>B2*0.2</f>
        <v>0.12</v>
      </c>
      <c r="D10" t="s">
        <v>8</v>
      </c>
      <c r="E10" t="s" s="8"/>
    </row>
    <row r="11">
      <c r="A11"/>
      <c r="B11" t="s">
        <v>44</v>
      </c>
      <c r="C11" s="10">
        <f>B2*1</f>
        <v>0.6</v>
      </c>
      <c r="D11" t="s">
        <v>3</v>
      </c>
      <c r="E11" t="s" s="8"/>
    </row>
    <row r="12">
      <c r="A12"/>
      <c r="B12" t="s">
        <v>55</v>
      </c>
      <c r="C12" s="10">
        <f>B2*1.5</f>
        <v>0.9</v>
      </c>
      <c r="D12" t="s">
        <v>10</v>
      </c>
      <c r="E12" t="s" s="8"/>
    </row>
    <row r="13">
      <c r="A13"/>
      <c r="B13"/>
      <c r="C13"/>
      <c r="D13"/>
      <c r="E13" t="s" s="8"/>
    </row>
    <row r="14">
      <c r="A14" t="s" s="11">
        <v>25</v>
      </c>
      <c r="B14" t="s" s="12">
        <v>56</v>
      </c>
      <c r="C14"/>
      <c r="D14"/>
      <c r="E14" t="s" s="8"/>
    </row>
    <row r="15">
      <c r="A15" t="s" s="11">
        <v>27</v>
      </c>
      <c r="B15" t="s" s="12">
        <v>57</v>
      </c>
      <c r="C15"/>
      <c r="D15"/>
      <c r="E15" t="s" s="8"/>
    </row>
    <row r="16">
      <c r="A16"/>
      <c r="B16" t="s">
        <v>54</v>
      </c>
      <c r="C16" s="10">
        <f>B2*1</f>
        <v>0.6</v>
      </c>
      <c r="D16" t="s">
        <v>8</v>
      </c>
      <c r="E16" t="s" s="8"/>
    </row>
    <row r="17">
      <c r="A17" t="s" s="11">
        <v>28</v>
      </c>
      <c r="B17" t="inlineStr" s="12">
        <is>
          <t>Colorer les os au four dans une plaque à rôtir aux dimensions appropriées — Sans matière grasse ; retourner les os fréquemment. Une plaque trop grande fait brûler les sucs (amertume), trop petite empêche une coloration uniforme.</t>
        </is>
      </c>
      <c r="C17"/>
      <c r="D17"/>
      <c r="E17" t="s" s="8"/>
    </row>
    <row r="18">
      <c r="A18" t="s" s="11">
        <v>29</v>
      </c>
      <c r="B18" t="inlineStr" s="12">
        <is>
          <t>Préparer la garniture aromatique — Éplucher et laver les légumes ; tailler carottes et oignons en gros dés (mirepoix) ; écraser l'ail dégermé ; concasser les tomates sans les monder ; confectionner le bouquet garni.</t>
        </is>
      </c>
      <c r="C18"/>
      <c r="D18"/>
      <c r="E18" t="s" s="8"/>
    </row>
    <row r="19">
      <c r="A19"/>
      <c r="B19" t="s">
        <v>38</v>
      </c>
      <c r="C19" s="10">
        <f>B2*0.1</f>
        <v>0.06</v>
      </c>
      <c r="D19" t="s">
        <v>8</v>
      </c>
      <c r="E19" t="s" s="8"/>
    </row>
    <row r="20">
      <c r="A20"/>
      <c r="B20" t="s">
        <v>39</v>
      </c>
      <c r="C20" s="10">
        <f>B2*0.1</f>
        <v>0.06</v>
      </c>
      <c r="D20" t="s">
        <v>8</v>
      </c>
      <c r="E20" t="s" s="8"/>
    </row>
    <row r="21">
      <c r="A21"/>
      <c r="B21" t="s">
        <v>43</v>
      </c>
      <c r="C21" s="10">
        <f>B2*0.01</f>
        <v>0.006</v>
      </c>
      <c r="D21" t="s">
        <v>8</v>
      </c>
      <c r="E21" t="s" s="8"/>
    </row>
    <row r="22">
      <c r="A22"/>
      <c r="B22" t="s">
        <v>40</v>
      </c>
      <c r="C22" s="10">
        <f>B2*0.2</f>
        <v>0.12</v>
      </c>
      <c r="D22" t="s">
        <v>8</v>
      </c>
      <c r="E22" t="s" s="8"/>
    </row>
    <row r="23">
      <c r="A23"/>
      <c r="B23" t="s">
        <v>44</v>
      </c>
      <c r="C23" s="10">
        <f>B2*1</f>
        <v>0.6</v>
      </c>
      <c r="D23" t="s">
        <v>3</v>
      </c>
      <c r="E23" t="s" s="8"/>
    </row>
    <row r="24">
      <c r="A24" t="s" s="11">
        <v>30</v>
      </c>
      <c r="B24" t="inlineStr" s="12">
        <is>
          <t>Ajouter carottes et oignons sur les os presque colorés — Les répartir sans remuer, laisser suer une dizaine de minutes. Débarrasser os et garniture dans un rondeau haut ou une marmite.</t>
        </is>
      </c>
      <c r="C24"/>
      <c r="D24"/>
      <c r="E24" t="s" s="8"/>
    </row>
    <row r="25">
      <c r="A25" t="s" s="11">
        <v>49</v>
      </c>
      <c r="B25" t="inlineStr" s="12">
        <is>
          <t>Mouiller le fond — Dégraisser complètement la plaque, la déglacer à l'eau froide et verser le déglaçage sur les os ; compléter le mouillement à l'eau froide (ou au fond blanc de veau).</t>
        </is>
      </c>
      <c r="C25"/>
      <c r="D25"/>
      <c r="E25" t="s" s="8"/>
    </row>
    <row r="26">
      <c r="A26"/>
      <c r="B26" t="s">
        <v>55</v>
      </c>
      <c r="C26" s="10">
        <f>B2*1.5</f>
        <v>0.9</v>
      </c>
      <c r="D26" t="s">
        <v>10</v>
      </c>
      <c r="E26" t="s" s="8"/>
    </row>
    <row r="27">
      <c r="A27" t="s" s="11">
        <v>50</v>
      </c>
      <c r="B27" t="inlineStr" s="12">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C27"/>
      <c r="D27"/>
      <c r="E27" t="s" s="8"/>
    </row>
    <row r="28">
      <c r="A28" t="s" s="11">
        <v>58</v>
      </c>
      <c r="B28" t="s" s="12">
        <v>59</v>
      </c>
      <c r="C28"/>
      <c r="D28"/>
      <c r="E28" t="s" s="8"/>
    </row>
    <row r="29">
      <c r="A29" t="s" s="11">
        <v>60</v>
      </c>
      <c r="B29" t="s" s="12">
        <v>61</v>
      </c>
      <c r="C29"/>
      <c r="D29"/>
      <c r="E29" t="s" s="8"/>
    </row>
    <row r="30">
      <c r="A30" t="s" s="13">
        <v>31</v>
      </c>
      <c r="B30"/>
      <c r="C30"/>
      <c r="D30"/>
      <c r="E30" t="s" s="8"/>
    </row>
  </sheetData>
  <sheetProtection sheet="1" formatRows="0" formatColumns="0"/>
  <mergeCells count="12">
    <mergeCell ref="A1:D1"/>
    <mergeCell ref="A4:D4"/>
    <mergeCell ref="B14:D14"/>
    <mergeCell ref="B15:D15"/>
    <mergeCell ref="B17:D17"/>
    <mergeCell ref="B18:D18"/>
    <mergeCell ref="B24:D24"/>
    <mergeCell ref="B25:D25"/>
    <mergeCell ref="B27:D27"/>
    <mergeCell ref="B28:D28"/>
    <mergeCell ref="B29:D29"/>
    <mergeCell ref="A30:D3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62</v>
      </c>
      <c r="B1"/>
      <c r="C1"/>
      <c r="D1"/>
      <c r="E1" t="s" s="3">
        <v>1</v>
      </c>
    </row>
    <row r="2">
      <c r="A2" t="s" s="4">
        <v>33</v>
      </c>
      <c r="B2" s="14">
        <v>1</v>
      </c>
      <c r="C2" t="s">
        <v>3</v>
      </c>
      <c r="D2" t="s" s="7">
        <v>63</v>
      </c>
      <c r="E2" t="s" s="8"/>
    </row>
    <row r="3">
      <c r="A3" t="s" s="3">
        <v>64</v>
      </c>
      <c r="B3"/>
      <c r="C3"/>
      <c r="D3"/>
      <c r="E3" t="s" s="8"/>
    </row>
    <row r="4">
      <c r="A4"/>
      <c r="B4"/>
      <c r="C4"/>
      <c r="D4"/>
      <c r="E4" t="s" s="8"/>
    </row>
    <row r="5">
      <c r="A5" t="s" s="9">
        <v>65</v>
      </c>
      <c r="B5"/>
      <c r="C5"/>
      <c r="D5"/>
      <c r="E5" t="s" s="8"/>
    </row>
    <row r="6">
      <c r="A6" t="s" s="4">
        <v>6</v>
      </c>
      <c r="B6"/>
      <c r="C6"/>
      <c r="D6"/>
      <c r="E6" t="s" s="8"/>
    </row>
    <row r="7">
      <c r="A7"/>
      <c r="B7" t="s">
        <v>66</v>
      </c>
      <c r="C7" s="10">
        <f>B2*0.02</f>
        <v>0.02</v>
      </c>
      <c r="D7" t="s">
        <v>8</v>
      </c>
      <c r="E7" t="s" s="8"/>
    </row>
    <row r="8">
      <c r="A8"/>
      <c r="B8" t="s">
        <v>67</v>
      </c>
      <c r="C8" s="10">
        <f>B2*0.001</f>
        <v>0.001</v>
      </c>
      <c r="D8" t="s">
        <v>8</v>
      </c>
      <c r="E8" t="s" s="8"/>
    </row>
    <row r="9">
      <c r="A9"/>
      <c r="B9" t="s">
        <v>68</v>
      </c>
      <c r="C9" s="10">
        <f>B2*0.001</f>
        <v>0.001</v>
      </c>
      <c r="D9" t="s">
        <v>8</v>
      </c>
      <c r="E9" t="s" s="8"/>
    </row>
    <row r="10">
      <c r="A10"/>
      <c r="B10"/>
      <c r="C10"/>
      <c r="D10"/>
      <c r="E10" t="s" s="8"/>
    </row>
    <row r="11">
      <c r="A11" t="s" s="11">
        <v>25</v>
      </c>
      <c r="B11" t="s" s="12">
        <v>69</v>
      </c>
      <c r="C11"/>
      <c r="D11"/>
      <c r="E11" t="s" s="8"/>
    </row>
    <row r="12">
      <c r="A12" t="s" s="11">
        <v>27</v>
      </c>
      <c r="B12" t="inlineStr" s="12">
        <is>
          <t>[TRIER]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C12"/>
      <c r="D12"/>
      <c r="E12" t="s" s="8"/>
    </row>
    <row r="13">
      <c r="A13" t="s" s="11">
        <v>28</v>
      </c>
      <c r="B13" t="inlineStr" s="12">
        <is>
          <t>[FOURRER]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C13"/>
      <c r="D13"/>
      <c r="E13" t="s" s="8"/>
    </row>
    <row r="14">
      <c r="A14"/>
      <c r="B14" t="s">
        <v>66</v>
      </c>
      <c r="C14" s="10">
        <f>B2*0.02</f>
        <v>0.02</v>
      </c>
      <c r="D14" t="s">
        <v>8</v>
      </c>
      <c r="E14" t="s" s="8"/>
    </row>
    <row r="15">
      <c r="A15"/>
      <c r="B15" t="s">
        <v>67</v>
      </c>
      <c r="C15" s="10">
        <f>B2*0.001</f>
        <v>0.001</v>
      </c>
      <c r="D15" t="s">
        <v>8</v>
      </c>
      <c r="E15" t="s" s="8"/>
    </row>
    <row r="16">
      <c r="A16"/>
      <c r="B16" t="s">
        <v>68</v>
      </c>
      <c r="C16" s="10">
        <f>B2*0.001</f>
        <v>0.001</v>
      </c>
      <c r="D16" t="s">
        <v>8</v>
      </c>
      <c r="E16" t="s" s="8"/>
    </row>
    <row r="17">
      <c r="A17" t="s" s="13">
        <v>31</v>
      </c>
      <c r="B17"/>
      <c r="C17"/>
      <c r="D17"/>
      <c r="E17" t="s" s="8"/>
    </row>
  </sheetData>
  <sheetProtection sheet="1" formatRows="0" formatColumns="0"/>
  <mergeCells count="7">
    <mergeCell ref="A1:D1"/>
    <mergeCell ref="A3:D3"/>
    <mergeCell ref="A5:D5"/>
    <mergeCell ref="B11:D11"/>
    <mergeCell ref="B12:D12"/>
    <mergeCell ref="B13:D13"/>
    <mergeCell ref="A17:D17"/>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70</v>
      </c>
      <c r="B1"/>
      <c r="C1"/>
      <c r="D1"/>
      <c r="E1" t="s" s="3">
        <v>1</v>
      </c>
    </row>
    <row r="2">
      <c r="A2" t="s" s="4">
        <v>33</v>
      </c>
      <c r="B2" s="14">
        <v>0.016</v>
      </c>
      <c r="C2" t="s">
        <v>8</v>
      </c>
      <c r="D2" t="s" s="7">
        <v>71</v>
      </c>
      <c r="E2" t="s" s="8"/>
    </row>
    <row r="3">
      <c r="A3"/>
      <c r="B3"/>
      <c r="C3"/>
      <c r="D3"/>
      <c r="E3" t="s" s="8"/>
    </row>
    <row r="4">
      <c r="A4" t="s" s="9">
        <v>72</v>
      </c>
      <c r="B4"/>
      <c r="C4"/>
      <c r="D4"/>
      <c r="E4" t="s" s="8"/>
    </row>
    <row r="5">
      <c r="A5" t="s" s="4">
        <v>6</v>
      </c>
      <c r="B5"/>
      <c r="C5"/>
      <c r="D5"/>
      <c r="E5" t="s" s="8"/>
    </row>
    <row r="6">
      <c r="A6"/>
      <c r="B6" t="s">
        <v>73</v>
      </c>
      <c r="C6" s="10">
        <f>B2*1.1363636364</f>
        <v>0.018182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31</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74</v>
      </c>
      <c r="B1"/>
      <c r="C1"/>
      <c r="D1"/>
      <c r="E1" t="s" s="3">
        <v>1</v>
      </c>
    </row>
    <row r="2">
      <c r="A2" t="s" s="4">
        <v>33</v>
      </c>
      <c r="B2" s="14">
        <v>0.048</v>
      </c>
      <c r="C2" t="s">
        <v>8</v>
      </c>
      <c r="D2" t="s" s="7">
        <v>75</v>
      </c>
      <c r="E2" t="s" s="8"/>
    </row>
    <row r="3">
      <c r="A3"/>
      <c r="B3"/>
      <c r="C3"/>
      <c r="D3"/>
      <c r="E3" t="s" s="8"/>
    </row>
    <row r="4">
      <c r="A4" t="s" s="9">
        <v>76</v>
      </c>
      <c r="B4"/>
      <c r="C4"/>
      <c r="D4"/>
      <c r="E4" t="s" s="8"/>
    </row>
    <row r="5">
      <c r="A5" t="s" s="4">
        <v>6</v>
      </c>
      <c r="B5"/>
      <c r="C5"/>
      <c r="D5"/>
      <c r="E5" t="s" s="8"/>
    </row>
    <row r="6">
      <c r="A6"/>
      <c r="B6" t="s">
        <v>77</v>
      </c>
      <c r="C6" s="10">
        <f>B2*0.5</f>
        <v>0.024</v>
      </c>
      <c r="D6" t="s">
        <v>8</v>
      </c>
      <c r="E6" t="s" s="8"/>
    </row>
    <row r="7">
      <c r="A7"/>
      <c r="B7" t="s">
        <v>78</v>
      </c>
      <c r="C7" s="10">
        <f>B2*0.5</f>
        <v>0.024</v>
      </c>
      <c r="D7" t="s">
        <v>8</v>
      </c>
      <c r="E7" t="s" s="8"/>
    </row>
    <row r="8">
      <c r="A8"/>
      <c r="B8"/>
      <c r="C8"/>
      <c r="D8"/>
      <c r="E8" t="s" s="8"/>
    </row>
    <row r="9">
      <c r="A9" t="s" s="11">
        <v>25</v>
      </c>
      <c r="B9" t="s" s="12">
        <v>79</v>
      </c>
      <c r="C9"/>
      <c r="D9"/>
      <c r="E9" t="s" s="8"/>
    </row>
    <row r="10">
      <c r="A10"/>
      <c r="B10" t="s">
        <v>77</v>
      </c>
      <c r="C10" s="10">
        <f>B2*0.5</f>
        <v>0.024</v>
      </c>
      <c r="D10" t="s">
        <v>8</v>
      </c>
      <c r="E10" t="s" s="8"/>
    </row>
    <row r="11">
      <c r="A11"/>
      <c r="B11" t="s">
        <v>78</v>
      </c>
      <c r="C11" s="10">
        <f>B2*0.5</f>
        <v>0.024</v>
      </c>
      <c r="D11" t="s">
        <v>8</v>
      </c>
      <c r="E11" t="s" s="8"/>
    </row>
    <row r="12">
      <c r="A12" t="s" s="11">
        <v>27</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28</v>
      </c>
      <c r="B13" t="inlineStr" s="12">
        <is>
          <t>[CUIRE] Cuire le roux brun — Prolonger doucement la cuisson du roux blond, sans arrêter de mélanger, jusqu'à ce qu'il dextrinise légèrement (hydrolyse de l'amidon et caramélisation) : couleur brun clair (6 à 8 min). Ne pas exagérer la coloration : au-delà apparaissent un mauvais goût (goût de corne brûlée) et une âcreté.</t>
        </is>
      </c>
      <c r="C13"/>
      <c r="D13"/>
      <c r="E13" t="s" s="8"/>
    </row>
    <row r="14">
      <c r="A14"/>
      <c r="B14" t="s" s="3">
        <v>80</v>
      </c>
      <c r="C14"/>
      <c r="D14"/>
      <c r="E14" t="s" s="8"/>
    </row>
    <row r="15">
      <c r="A15" t="s" s="11">
        <v>29</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31</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2026-10-30T15:43:14Z</dcterms:created>
  <dc:title>Soles marchand de vin</dc:title>
  <dc:subject/>
  <dc:creator>CUIS.web</dc:creator>
  <cp:lastModifiedBy/>
  <cp:keywords/>
  <dc:description>Export automatique — moteur récursif d'origine : Bernard Vandendaele</dc:description>
  <cp:category/>
  <dc:language>en-US</dc:language>
  <dcterms:modified xsi:type="dcterms:W3CDTF">2026-10-30T15:43:14Z</dcterms:modified>
  <cp:revision>1</cp:revision>
</cp:coreProperties>
</file>