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<sst xmlns="http://schemas.openxmlformats.org/spreadsheetml/2006/main" count="117" uniqueCount="117">
  <si>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</si>
  <si>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</si>
  <si>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Bouchées bohémienne</t>
  </si>
  <si>
    <t>Code</t>
  </si>
  <si>
    <t>EC_BOUC_BOHM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</si>
  <si>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</si>
  <si>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</si>
  <si>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</si>
  <si>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</si>
  <si>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</si>
  <si>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</si>
  <si>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</si>
  <si>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</si>
  <si>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</si>
  <si>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</si>
  <si>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</si>
  <si>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</si>
  <si>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</si>
  <si>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</si>
  <si>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</si>
  <si>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</si>
  <si>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</si>
  <si>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</si>
  <si>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</si>
  <si>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</si>
  <si>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</si>
  <si>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</si>
  <si>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</si>
  <si>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</si>
  <si>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</si>
  <si>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</si>
  <si>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</si>
  <si>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</si>
  <si>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</si>
  <si>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</si>
  <si>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</si>
  <si>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00001666</t>
  </si>
  <si>
    <t>sauce aigre douce</t>
  </si>
  <si>
    <t>Sauces et ketchup</t>
  </si>
  <si>
    <t>kg</t>
  </si>
  <si>
    <t>00001716</t>
  </si>
  <si>
    <t>vinaigre alcool blanc</t>
  </si>
  <si>
    <t>Vinaigres et acides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</si>
  <si>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</si>
  <si>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</si>
  <si>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</si>
  <si>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</si>
  <si>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</si>
  <si>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</si>
  <si>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00000224</t>
  </si>
  <si>
    <t>CITRON</t>
  </si>
  <si>
    <t>Agrumes</t>
  </si>
  <si>
    <t>HUI-OLIVE-VE</t>
  </si>
  <si>
    <t>Huile d'olive vierge extra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</si>
  <si>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</si>
  <si>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</si>
  <si>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</si>
  <si>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</si>
  <si>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</si>
  <si>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</si>
  <si>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</si>
  <si>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</si>
  <si>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</si>
  <si>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</si>
  <si>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</si>
  <si>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</si>
  <si>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</si>
  <si>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</si>
  <si>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00002238</t>
  </si>
  <si>
    <t>carottes râpées</t>
  </si>
  <si>
    <t>Légumes 4ème et 5ème gamme</t>
  </si>
  <si>
    <t>00000047</t>
  </si>
  <si>
    <t>OEUF A3 (PRIX)</t>
  </si>
  <si>
    <t>Oeufs entiers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</si>
  <si>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</si>
  <si>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</si>
  <si>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</si>
  <si>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</si>
  <si>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</si>
  <si>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</si>
  <si>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</si>
  <si>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</si>
  <si>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</si>
  <si>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</si>
  <si>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Eau (robinet - moy. France 2026)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</si>
  <si>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</si>
  <si>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</si>
  <si>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</si>
  <si>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</si>
  <si>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</si>
  <si>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d'olive vierge extra</t>
  </si>
  <si>
    <t xml:space="preserve">    ↳ CITRON (P)</t>
  </si>
  <si>
    <t>Conversions fruits frais (P→K)</t>
  </si>
  <si>
    <t xml:space="preserve">        ↳ CITRON</t>
  </si>
  <si>
    <t xml:space="preserve">    ↳ FARINE (000)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</si>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</sst>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3.661597744</v>
      </c>
    </row>
    <row r="12">
      <c r="A12" t="s" s="3">
        <v>17</v>
      </c>
      <c r="B12" s="4">
        <v>3.661597744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3.661597744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35</v>
      </c>
      <c r="G7" s="4">
        <f>E7*0.0043</f>
        <v>0.00516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E8*4.2</f>
        <v>0.084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39</v>
      </c>
      <c r="G10" s="4">
        <f>E10*0.489836</f>
        <v>0.097967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39</v>
      </c>
      <c r="G12" s="4">
        <f>E12*1.09074</f>
        <v>0.013089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35</v>
      </c>
      <c r="G13" s="4">
        <f>E13*7.5</f>
        <v>0.75</v>
      </c>
    </row>
    <row r="14">
      <c r="A14" t="s" s="12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35</v>
      </c>
      <c r="G14" s="4">
        <f>E14*0.5999</f>
        <v>0.11998</v>
      </c>
    </row>
    <row r="15">
      <c r="A15" t="s" s="12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39</v>
      </c>
      <c r="G15" s="4">
        <f>E15*3.9514</f>
        <v>0.158056</v>
      </c>
    </row>
    <row r="16">
      <c r="A16" t="s" s="12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39</v>
      </c>
      <c r="G16" s="4">
        <f>E16*9.26</f>
        <v>0.0926</v>
      </c>
    </row>
    <row r="17">
      <c r="A17" t="s" s="12">
        <v>64</v>
      </c>
      <c r="B17" t="s">
        <v>65</v>
      </c>
      <c r="C17" t="s">
        <v>63</v>
      </c>
      <c r="D17" s="9">
        <v>0.2</v>
      </c>
      <c r="E17" s="11">
        <f>D17*$B$2</f>
        <v>0.2</v>
      </c>
      <c r="F17" t="s">
        <v>25</v>
      </c>
      <c r="G17" s="4">
        <f>E17*0</f>
        <v>0</v>
      </c>
    </row>
    <row r="18">
      <c r="A18" t="s" s="12">
        <v>66</v>
      </c>
      <c r="B18" t="s">
        <v>67</v>
      </c>
      <c r="C18" t="s">
        <v>63</v>
      </c>
      <c r="D18" s="9">
        <v>0.4</v>
      </c>
      <c r="E18" s="11">
        <f>D18*$B$2</f>
        <v>0.4</v>
      </c>
      <c r="F18" t="s">
        <v>39</v>
      </c>
      <c r="G18" s="4">
        <f>E18*4.5</f>
        <v>1.8</v>
      </c>
    </row>
    <row r="19">
      <c r="A19" t="s" s="12">
        <v>68</v>
      </c>
      <c r="B19" t="s">
        <v>69</v>
      </c>
      <c r="C19" t="s">
        <v>70</v>
      </c>
      <c r="D19" s="9">
        <v>0.2</v>
      </c>
      <c r="E19" s="11">
        <f>D19*$B$2</f>
        <v>0.2</v>
      </c>
      <c r="F19" t="s">
        <v>39</v>
      </c>
      <c r="G19" s="4">
        <f>E19*0</f>
        <v>0</v>
      </c>
    </row>
    <row r="20">
      <c r="A20" t="s" s="12">
        <v>71</v>
      </c>
      <c r="B20" t="s">
        <v>72</v>
      </c>
      <c r="C20" t="s">
        <v>73</v>
      </c>
      <c r="D20" s="9">
        <v>2</v>
      </c>
      <c r="E20" s="11">
        <f>D20*$B$2</f>
        <v>2</v>
      </c>
      <c r="F20" t="s">
        <v>25</v>
      </c>
      <c r="G20" s="4">
        <f>E20*0.27</f>
        <v>0.54</v>
      </c>
    </row>
    <row r="21">
      <c r="A21" t="s" s="12">
        <v>74</v>
      </c>
      <c r="B21" t="s">
        <v>75</v>
      </c>
      <c r="C21" t="s">
        <v>76</v>
      </c>
      <c r="D21" s="9">
        <v>0.004</v>
      </c>
      <c r="E21" s="11">
        <f>D21*$B$2</f>
        <v>0.004</v>
      </c>
      <c r="F21" t="s">
        <v>39</v>
      </c>
      <c r="G21" s="4">
        <f>E21*0.186416</f>
        <v>0.000746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1">
        <v>1.2</v>
      </c>
      <c r="E3" t="s">
        <v>39</v>
      </c>
      <c r="F3" t="s">
        <v>34</v>
      </c>
    </row>
    <row r="4">
      <c r="A4">
        <v>1</v>
      </c>
      <c r="B4" t="s">
        <v>86</v>
      </c>
      <c r="C4" t="s">
        <v>85</v>
      </c>
      <c r="D4" s="11">
        <v>0.05</v>
      </c>
      <c r="E4" t="s">
        <v>35</v>
      </c>
      <c r="F4" t="s">
        <v>42</v>
      </c>
    </row>
    <row r="5">
      <c r="A5">
        <v>1</v>
      </c>
      <c r="B5" t="s">
        <v>87</v>
      </c>
      <c r="C5" t="s">
        <v>85</v>
      </c>
      <c r="D5" s="11">
        <v>0.2</v>
      </c>
      <c r="E5" t="s">
        <v>39</v>
      </c>
      <c r="F5" t="s">
        <v>70</v>
      </c>
    </row>
    <row r="6">
      <c r="A6">
        <v>1</v>
      </c>
      <c r="B6" t="s">
        <v>88</v>
      </c>
      <c r="C6" t="s">
        <v>85</v>
      </c>
      <c r="D6" s="11">
        <v>0.2</v>
      </c>
      <c r="E6" t="s">
        <v>39</v>
      </c>
      <c r="F6" t="s">
        <v>63</v>
      </c>
    </row>
    <row r="7">
      <c r="A7">
        <v>1</v>
      </c>
      <c r="B7" t="s">
        <v>89</v>
      </c>
      <c r="C7" t="s">
        <v>85</v>
      </c>
      <c r="D7" s="11">
        <v>1</v>
      </c>
      <c r="E7" t="s">
        <v>25</v>
      </c>
      <c r="F7" t="s">
        <v>48</v>
      </c>
    </row>
    <row r="8">
      <c r="A8">
        <v>1</v>
      </c>
      <c r="B8" t="s">
        <v>90</v>
      </c>
      <c r="C8" t="s">
        <v>85</v>
      </c>
      <c r="D8" s="11">
        <v>0.1</v>
      </c>
      <c r="E8" t="s">
        <v>35</v>
      </c>
      <c r="F8" t="s">
        <v>54</v>
      </c>
    </row>
    <row r="9">
      <c r="A9">
        <v>1</v>
      </c>
      <c r="B9" t="s">
        <v>91</v>
      </c>
      <c r="C9" t="s">
        <v>82</v>
      </c>
      <c r="D9" s="11">
        <v>0.1</v>
      </c>
      <c r="E9" t="s">
        <v>39</v>
      </c>
      <c r="F9" t="s">
        <v>92</v>
      </c>
    </row>
    <row r="10">
      <c r="A10">
        <v>2</v>
      </c>
      <c r="B10" t="s">
        <v>93</v>
      </c>
      <c r="C10" t="s">
        <v>85</v>
      </c>
      <c r="D10" s="11">
        <v>0.012</v>
      </c>
      <c r="E10" t="s">
        <v>39</v>
      </c>
      <c r="F10" t="s">
        <v>51</v>
      </c>
    </row>
    <row r="11">
      <c r="A11">
        <v>1</v>
      </c>
      <c r="B11" t="s">
        <v>94</v>
      </c>
      <c r="C11" t="s">
        <v>85</v>
      </c>
      <c r="D11" s="11">
        <v>0.2</v>
      </c>
      <c r="E11" t="s">
        <v>39</v>
      </c>
      <c r="F11" t="s">
        <v>45</v>
      </c>
    </row>
    <row r="12">
      <c r="A12">
        <v>1</v>
      </c>
      <c r="B12" t="s">
        <v>95</v>
      </c>
      <c r="C12" t="s">
        <v>85</v>
      </c>
      <c r="D12" s="11">
        <v>0.004</v>
      </c>
      <c r="E12" t="s">
        <v>39</v>
      </c>
      <c r="F12" t="s">
        <v>76</v>
      </c>
    </row>
    <row r="13">
      <c r="A13">
        <v>1</v>
      </c>
      <c r="B13" t="s">
        <v>96</v>
      </c>
      <c r="C13" t="s">
        <v>82</v>
      </c>
      <c r="D13" s="11">
        <v>2</v>
      </c>
      <c r="E13" t="s">
        <v>25</v>
      </c>
      <c r="F13" t="s">
        <v>97</v>
      </c>
    </row>
    <row r="14">
      <c r="A14">
        <v>2</v>
      </c>
      <c r="B14" t="s">
        <v>98</v>
      </c>
      <c r="C14" t="s">
        <v>82</v>
      </c>
      <c r="D14" s="11">
        <v>0.11</v>
      </c>
      <c r="E14" t="s">
        <v>35</v>
      </c>
      <c r="F14" t="s">
        <v>97</v>
      </c>
    </row>
    <row r="15">
      <c r="A15">
        <v>3</v>
      </c>
      <c r="B15" t="s">
        <v>99</v>
      </c>
      <c r="C15" t="s">
        <v>85</v>
      </c>
      <c r="D15" s="11">
        <v>2</v>
      </c>
      <c r="E15" t="s">
        <v>25</v>
      </c>
      <c r="F15" t="s">
        <v>73</v>
      </c>
    </row>
    <row r="16">
      <c r="A16">
        <v>1</v>
      </c>
      <c r="B16" t="s">
        <v>100</v>
      </c>
      <c r="C16" t="s">
        <v>85</v>
      </c>
      <c r="D16" s="11">
        <v>0.2</v>
      </c>
      <c r="E16" t="s">
        <v>35</v>
      </c>
      <c r="F16" t="s">
        <v>57</v>
      </c>
    </row>
    <row r="17">
      <c r="A17">
        <v>1</v>
      </c>
      <c r="B17" t="s">
        <v>101</v>
      </c>
      <c r="C17" t="s">
        <v>85</v>
      </c>
      <c r="D17" s="11">
        <v>0.04</v>
      </c>
      <c r="E17" t="s">
        <v>39</v>
      </c>
      <c r="F17" t="s">
        <v>60</v>
      </c>
    </row>
    <row r="18">
      <c r="A18">
        <v>1</v>
      </c>
      <c r="B18" t="s">
        <v>102</v>
      </c>
      <c r="C18" t="s">
        <v>85</v>
      </c>
      <c r="D18" s="11">
        <v>0.01</v>
      </c>
      <c r="E18" t="s">
        <v>39</v>
      </c>
      <c r="F18" t="s">
        <v>63</v>
      </c>
    </row>
    <row r="19">
      <c r="A19">
        <v>1</v>
      </c>
      <c r="B19" t="s">
        <v>103</v>
      </c>
      <c r="C19" t="s">
        <v>85</v>
      </c>
      <c r="D19" s="11">
        <v>0.02</v>
      </c>
      <c r="E19" t="s">
        <v>39</v>
      </c>
      <c r="F19" t="s">
        <v>38</v>
      </c>
    </row>
    <row r="20">
      <c r="A20">
        <v>1</v>
      </c>
      <c r="B20" t="s">
        <v>104</v>
      </c>
      <c r="C20" t="s">
        <v>85</v>
      </c>
      <c r="D20" s="11">
        <v>0.4</v>
      </c>
      <c r="E20" t="s">
        <v>39</v>
      </c>
      <c r="F20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Eau (robinet - moy. France 2026)</v>
      </c>
      <c r="C6" s="11">
        <f>Besoins!E7</f>
        <v>1.2</v>
      </c>
      <c r="D6" t="str">
        <f>Besoins!F7</f>
        <v>kg</v>
      </c>
    </row>
    <row r="7">
      <c r="A7"/>
      <c r="B7" t="str">
        <f>Besoins!B9</f>
        <v>vinaigre alcool blanc</v>
      </c>
      <c r="C7" s="11">
        <f>Besoins!E9</f>
        <v>0.05</v>
      </c>
      <c r="D7" t="str">
        <f>Besoins!F9</f>
        <v>lt</v>
      </c>
    </row>
    <row r="8">
      <c r="A8"/>
      <c r="B8" t="str">
        <f>Besoins!B19</f>
        <v>carottes râpées</v>
      </c>
      <c r="C8" s="11">
        <f>Besoins!E19</f>
        <v>0.2</v>
      </c>
      <c r="D8" t="str">
        <f>Besoins!F19</f>
        <v>kg</v>
      </c>
    </row>
    <row r="9">
      <c r="A9"/>
      <c r="B9" t="str">
        <f>Besoins!B17</f>
        <v>oignons émincés</v>
      </c>
      <c r="C9" s="11">
        <f>Besoins!E17</f>
        <v>0.2</v>
      </c>
      <c r="D9" t="str">
        <f>Besoins!F17</f>
        <v>kg</v>
      </c>
    </row>
    <row r="10">
      <c r="A10"/>
      <c r="B10" t="str">
        <f>Besoins!B11</f>
        <v>bouquet garni arôme</v>
      </c>
      <c r="C10" s="11">
        <f>Besoins!E11</f>
        <v>1</v>
      </c>
      <c r="D10" t="str">
        <f>Besoins!F11</f>
        <v>pc</v>
      </c>
    </row>
    <row r="11">
      <c r="A11"/>
      <c r="B11" t="str">
        <f>Besoins!B13</f>
        <v>Huile d'olive vierge extra</v>
      </c>
      <c r="C11" s="11">
        <f>Besoins!E13</f>
        <v>0.1</v>
      </c>
      <c r="D11" t="str">
        <f>Besoins!F13</f>
        <v>lt</v>
      </c>
    </row>
    <row r="12">
      <c r="A12"/>
      <c r="B12" t="s">
        <v>115</v>
      </c>
      <c r="C12" s="11">
        <f>'Besoins'!$B$2*0.1</f>
        <v>0.1</v>
      </c>
      <c r="D12" t="s">
        <v>39</v>
      </c>
    </row>
    <row r="13">
      <c r="A13"/>
      <c r="B13" t="str">
        <f>Besoins!B10</f>
        <v>FARINE (000)</v>
      </c>
      <c r="C13" s="11">
        <f>Besoins!E10</f>
        <v>0.2</v>
      </c>
      <c r="D13" t="str">
        <f>Besoins!F10</f>
        <v>kg</v>
      </c>
    </row>
    <row r="14">
      <c r="A14"/>
      <c r="B14" t="str">
        <f>Besoins!B21</f>
        <v>SEL</v>
      </c>
      <c r="C14" s="11">
        <f>Besoins!E21</f>
        <v>0.004</v>
      </c>
      <c r="D14" t="str">
        <f>Besoins!F21</f>
        <v>kg</v>
      </c>
    </row>
    <row r="15">
      <c r="A15"/>
      <c r="B15" t="s">
        <v>116</v>
      </c>
      <c r="C15" s="11">
        <f>'Besoins'!$B$2*2</f>
        <v>2</v>
      </c>
      <c r="D15" t="s">
        <v>25</v>
      </c>
    </row>
    <row r="16">
      <c r="A16"/>
      <c r="B16" t="str">
        <f>Besoins!B14</f>
        <v>LAIT</v>
      </c>
      <c r="C16" s="11">
        <f>Besoins!E14</f>
        <v>0.2</v>
      </c>
      <c r="D16" t="str">
        <f>Besoins!F14</f>
        <v>lt</v>
      </c>
    </row>
    <row r="17">
      <c r="A17"/>
      <c r="B17" t="str">
        <f>Besoins!B15</f>
        <v>BEURRE</v>
      </c>
      <c r="C17" s="11">
        <f>Besoins!E15</f>
        <v>0.04</v>
      </c>
      <c r="D17" t="str">
        <f>Besoins!F15</f>
        <v>kg</v>
      </c>
    </row>
    <row r="18">
      <c r="A18"/>
      <c r="B18" t="str">
        <f>Besoins!B16</f>
        <v>ail haché</v>
      </c>
      <c r="C18" s="11">
        <f>Besoins!E16</f>
        <v>0.01</v>
      </c>
      <c r="D18" t="str">
        <f>Besoins!F16</f>
        <v>kg</v>
      </c>
    </row>
    <row r="19">
      <c r="A19"/>
      <c r="B19" t="str">
        <f>Besoins!B8</f>
        <v>sauce aigre douce</v>
      </c>
      <c r="C19" s="11">
        <f>Besoins!E8</f>
        <v>0.02</v>
      </c>
      <c r="D19" t="str">
        <f>Besoins!F8</f>
        <v>kg</v>
      </c>
    </row>
    <row r="20">
      <c r="A20"/>
      <c r="B20" t="str">
        <f>Besoins!B18</f>
        <v>persil</v>
      </c>
      <c r="C20" s="11">
        <f>Besoins!E18</f>
        <v>0.4</v>
      </c>
      <c r="D20" t="str">
        <f>Besoins!F18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2026-10-30T13:57:33Z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2026-10-30T13:57:33Z</dcterms:modified>
  <cp:revision>1</cp:revision>
</cp:coreProperties>
</file>