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<sst xmlns="http://schemas.openxmlformats.org/spreadsheetml/2006/main" count="94" uniqueCount="94">
  <si>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</si>
  <si>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</si>
  <si>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Carolines diverses</t>
  </si>
  <si>
    <t>Code</t>
  </si>
  <si>
    <t>EC_CARO_DIVE</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</si>
  <si>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</si>
  <si>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</si>
  <si>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</si>
  <si>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</si>
  <si>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</si>
  <si>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</si>
  <si>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</si>
  <si>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</si>
  <si>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</si>
  <si>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</si>
  <si>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</si>
  <si>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</si>
  <si>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</si>
  <si>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</si>
  <si>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</si>
  <si>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</si>
  <si>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</si>
  <si>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</si>
  <si>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</si>
  <si>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</si>
  <si>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</si>
  <si>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</si>
  <si>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</si>
  <si>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</si>
  <si>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</si>
  <si>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</si>
  <si>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</si>
  <si>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</si>
  <si>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</si>
  <si>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</si>
  <si>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</si>
  <si>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</si>
  <si>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</si>
  <si>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</si>
  <si>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00000047</t>
  </si>
  <si>
    <t>OEUF A3 (PRIX)</t>
  </si>
  <si>
    <t>Produits laitiers</t>
  </si>
  <si>
    <t>00001414</t>
  </si>
  <si>
    <t>mélange mozarella et emmental pour gratin</t>
  </si>
  <si>
    <t>Matières premières</t>
  </si>
  <si>
    <t>FROM-GRUYERE</t>
  </si>
  <si>
    <t>Gruyère râpé vrac</t>
  </si>
  <si>
    <t>Fromages de base cuisine</t>
  </si>
  <si>
    <t>00000051</t>
  </si>
  <si>
    <t>LAIT</t>
  </si>
  <si>
    <t>lt</t>
  </si>
  <si>
    <t>Total</t>
  </si>
  <si>
    <t>Niveau</t>
  </si>
  <si>
    <t>Composant</t>
  </si>
  <si>
    <t>Type</t>
  </si>
  <si>
    <t>Quantité (pour 1 pc)</t>
  </si>
  <si>
    <t>recette</t>
  </si>
  <si>
    <t>Entrées chaudes</t>
  </si>
  <si>
    <t xml:space="preserve">    ↳ LAIT</t>
  </si>
  <si>
    <t>matiere</t>
  </si>
  <si>
    <t xml:space="preserve">    ↳ BEURRE</t>
  </si>
  <si>
    <t xml:space="preserve">    ↳ FARINE (000)</t>
  </si>
  <si>
    <t xml:space="preserve">    ↳ OEUF (P)</t>
  </si>
  <si>
    <t>Conversions oeufs et ovoproduits</t>
  </si>
  <si>
    <t xml:space="preserve">        ↳ OEUF (ml)</t>
  </si>
  <si>
    <t xml:space="preserve">            ↳ OEUF A3 (PRIX)</t>
  </si>
  <si>
    <t xml:space="preserve">    ↳ Gruyère râpé vrac</t>
  </si>
  <si>
    <t xml:space="preserve">    ↳ mélange mozarella et emmental pour gratin</t>
  </si>
  <si>
    <t>Recette</t>
  </si>
  <si>
    <t>#</t>
  </si>
  <si>
    <t>Verbe</t>
  </si>
  <si>
    <t>Étape</t>
  </si>
  <si>
    <t>Précision technique</t>
  </si>
  <si>
    <t>Durée</t>
  </si>
  <si>
    <t>METTRE EN PLACE</t>
  </si>
  <si>
    <t>Mettre en place le poste de travail - 5 min  Denrées, matériels de préparation, de cuisson et de dressage.</t>
  </si>
  <si>
    <t>5 min (cuisson)</t>
  </si>
  <si>
    <t>TAMISER</t>
  </si>
  <si>
    <t>Préparer le gruyère - 5 min  Tamiser et réserver les 2/3 du fromage pour le gratin.</t>
  </si>
  <si>
    <t>5 min (prepa)</t>
  </si>
  <si>
    <t>RÉUNIR</t>
  </si>
  <si>
    <t>20 min (cuisson)</t>
  </si>
  <si>
    <t>CONFECTIONNER</t>
  </si>
  <si>
    <t>8 min (repos)</t>
  </si>
  <si>
    <t>POCHER</t>
  </si>
  <si>
    <t>10 min (repos)</t>
  </si>
  <si>
    <t>Fiche technique — Carolines diverses</t>
  </si>
  <si>
    <t>Carolines diverses  EC_CARO_DIVE</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</si>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</sst>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3.600119</v>
      </c>
    </row>
    <row r="12">
      <c r="A12" t="s" s="3">
        <v>17</v>
      </c>
      <c r="B12" s="4">
        <v>3.600119</v>
      </c>
    </row>
    <row r="13">
      <c r="A13"/>
      <c r="B13"/>
    </row>
    <row r="14">
      <c r="A14" t="s" s="5">
        <v>18</v>
      </c>
      <c r="B14" t="s" s="5">
        <v>15</v>
      </c>
    </row>
    <row r="15">
      <c r="A15" t="s" s="5">
        <v>19</v>
      </c>
      <c r="B15" s="6">
        <v>3.600119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0.15</v>
      </c>
      <c r="E8" s="11">
        <f>D8*$B$2</f>
        <v>0.15</v>
      </c>
      <c r="F8" t="s">
        <v>35</v>
      </c>
      <c r="G8" s="4">
        <f>E8*3.9514</f>
        <v>0.59271</v>
      </c>
    </row>
    <row r="9">
      <c r="A9" t="s" s="12">
        <v>39</v>
      </c>
      <c r="B9" t="s">
        <v>40</v>
      </c>
      <c r="C9" t="s">
        <v>41</v>
      </c>
      <c r="D9" s="9">
        <v>8</v>
      </c>
      <c r="E9" s="11">
        <f>D9*$B$2</f>
        <v>8</v>
      </c>
      <c r="F9" t="s">
        <v>25</v>
      </c>
      <c r="G9" s="4">
        <f>E9*0.27</f>
        <v>2.16</v>
      </c>
    </row>
    <row r="10">
      <c r="A10" t="s" s="12">
        <v>42</v>
      </c>
      <c r="B10" t="s">
        <v>43</v>
      </c>
      <c r="C10" t="s">
        <v>44</v>
      </c>
      <c r="D10" s="9">
        <v>0.02</v>
      </c>
      <c r="E10" s="11">
        <f>D10*$B$2</f>
        <v>0.02</v>
      </c>
      <c r="F10" t="s">
        <v>35</v>
      </c>
      <c r="G10" s="4">
        <f>E10*0</f>
        <v>0</v>
      </c>
    </row>
    <row r="11">
      <c r="A11" t="s">
        <v>45</v>
      </c>
      <c r="B11" t="s">
        <v>46</v>
      </c>
      <c r="C11" t="s">
        <v>47</v>
      </c>
      <c r="D11" s="9">
        <v>0.05</v>
      </c>
      <c r="E11" s="11">
        <f>D11*$B$2</f>
        <v>0.05</v>
      </c>
      <c r="F11" t="s">
        <v>35</v>
      </c>
      <c r="G11" s="4">
        <f>E11*8.5</f>
        <v>0.425</v>
      </c>
    </row>
    <row r="12">
      <c r="A12" t="s" s="12">
        <v>48</v>
      </c>
      <c r="B12" t="s">
        <v>49</v>
      </c>
      <c r="C12" t="s">
        <v>41</v>
      </c>
      <c r="D12" s="9">
        <v>0.5</v>
      </c>
      <c r="E12" s="11">
        <f>D12*$B$2</f>
        <v>0.5</v>
      </c>
      <c r="F12" t="s">
        <v>50</v>
      </c>
      <c r="G12" s="4">
        <f>E12*0.5999</f>
        <v>0.29995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v>
      </c>
      <c r="E2" t="s">
        <v>25</v>
      </c>
      <c r="F2" t="s">
        <v>57</v>
      </c>
    </row>
    <row r="3">
      <c r="A3">
        <v>1</v>
      </c>
      <c r="B3" t="s">
        <v>58</v>
      </c>
      <c r="C3" t="s">
        <v>59</v>
      </c>
      <c r="D3" s="11">
        <v>0.5</v>
      </c>
      <c r="E3" t="s">
        <v>50</v>
      </c>
      <c r="F3" t="s">
        <v>41</v>
      </c>
    </row>
    <row r="4">
      <c r="A4">
        <v>1</v>
      </c>
      <c r="B4" t="s">
        <v>60</v>
      </c>
      <c r="C4" t="s">
        <v>59</v>
      </c>
      <c r="D4" s="11">
        <v>0.15</v>
      </c>
      <c r="E4" t="s">
        <v>35</v>
      </c>
      <c r="F4" t="s">
        <v>38</v>
      </c>
    </row>
    <row r="5">
      <c r="A5">
        <v>1</v>
      </c>
      <c r="B5" t="s">
        <v>61</v>
      </c>
      <c r="C5" t="s">
        <v>59</v>
      </c>
      <c r="D5" s="11">
        <v>0.25</v>
      </c>
      <c r="E5" t="s">
        <v>35</v>
      </c>
      <c r="F5" t="s">
        <v>34</v>
      </c>
    </row>
    <row r="6">
      <c r="A6">
        <v>1</v>
      </c>
      <c r="B6" t="s">
        <v>62</v>
      </c>
      <c r="C6" t="s">
        <v>56</v>
      </c>
      <c r="D6" s="11">
        <v>8</v>
      </c>
      <c r="E6" t="s">
        <v>25</v>
      </c>
      <c r="F6" t="s">
        <v>63</v>
      </c>
    </row>
    <row r="7">
      <c r="A7">
        <v>2</v>
      </c>
      <c r="B7" t="s">
        <v>64</v>
      </c>
      <c r="C7" t="s">
        <v>56</v>
      </c>
      <c r="D7" s="11">
        <v>0.44</v>
      </c>
      <c r="E7" t="s">
        <v>50</v>
      </c>
      <c r="F7" t="s">
        <v>63</v>
      </c>
    </row>
    <row r="8">
      <c r="A8">
        <v>3</v>
      </c>
      <c r="B8" t="s">
        <v>65</v>
      </c>
      <c r="C8" t="s">
        <v>59</v>
      </c>
      <c r="D8" s="11">
        <v>8</v>
      </c>
      <c r="E8" t="s">
        <v>25</v>
      </c>
      <c r="F8" t="s">
        <v>41</v>
      </c>
    </row>
    <row r="9">
      <c r="A9">
        <v>1</v>
      </c>
      <c r="B9" t="s">
        <v>66</v>
      </c>
      <c r="C9" t="s">
        <v>59</v>
      </c>
      <c r="D9" s="11">
        <v>0.05</v>
      </c>
      <c r="E9" t="s">
        <v>35</v>
      </c>
      <c r="F9" t="s">
        <v>47</v>
      </c>
    </row>
    <row r="10">
      <c r="A10">
        <v>1</v>
      </c>
      <c r="B10" t="s">
        <v>67</v>
      </c>
      <c r="C10" t="s">
        <v>59</v>
      </c>
      <c r="D10" s="11">
        <v>0.02</v>
      </c>
      <c r="E10" t="s">
        <v>35</v>
      </c>
      <c r="F10"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s" s="14">
        <v>75</v>
      </c>
      <c r="E2" t="s" s="14"/>
      <c r="F2" t="s">
        <v>76</v>
      </c>
    </row>
    <row r="3">
      <c r="A3" t="s">
        <v>2</v>
      </c>
      <c r="B3">
        <v>2</v>
      </c>
      <c r="C3" t="s">
        <v>77</v>
      </c>
      <c r="D3" t="s" s="14">
        <v>78</v>
      </c>
      <c r="E3" t="s" s="14"/>
      <c r="F3" t="s">
        <v>79</v>
      </c>
    </row>
    <row r="4">
      <c r="A4" t="s">
        <v>2</v>
      </c>
      <c r="B4">
        <v>3</v>
      </c>
      <c r="C4" t="s">
        <v>80</v>
      </c>
      <c r="D4" t="inlineStr" s="14">
        <is>
          <t>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t>
        </is>
      </c>
      <c r="E4" t="s" s="14"/>
      <c r="F4" t="s">
        <v>81</v>
      </c>
    </row>
    <row r="5">
      <c r="A5" t="s">
        <v>2</v>
      </c>
      <c r="B5">
        <v>4</v>
      </c>
      <c r="C5" t="s">
        <v>82</v>
      </c>
      <c r="D5" t="inlineStr" s="14">
        <is>
          <t>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t>
        </is>
      </c>
      <c r="E5" t="s" s="14"/>
      <c r="F5" t="s">
        <v>83</v>
      </c>
    </row>
    <row r="6">
      <c r="A6" t="s">
        <v>2</v>
      </c>
      <c r="B6">
        <v>5</v>
      </c>
      <c r="C6" t="s">
        <v>84</v>
      </c>
      <c r="D6" t="inlineStr" s="14">
        <is>
          <t>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t>
        </is>
      </c>
      <c r="E6" t="s" s="14"/>
      <c r="F6" t="s">
        <v>85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86</v>
      </c>
      <c r="B1"/>
      <c r="C1"/>
      <c r="D1"/>
    </row>
    <row r="2">
      <c r="A2" t="str" s="15">
        <f>"EC_CARO_DIVE · CUI.ENTREES_CHAUDES · référence : "&amp;Besoins!B3&amp;" "&amp;Besoins!C3&amp;" · multiplicateur réglable sur la feuille ""Besoins"""</f>
        <v>EC_CARO_DIVE · CUI.ENTREES_CHAUDES · référence : 1 pc · multiplicateur réglable sur la feuille </v>
      </c>
      <c r="B2"/>
      <c r="C2"/>
      <c r="D2"/>
    </row>
    <row r="3">
      <c r="A3"/>
      <c r="B3"/>
      <c r="C3"/>
      <c r="D3"/>
    </row>
    <row r="4">
      <c r="A4" t="s" s="16">
        <v>87</v>
      </c>
      <c r="B4"/>
      <c r="C4"/>
      <c r="D4"/>
    </row>
    <row r="5">
      <c r="A5" t="s" s="17">
        <v>88</v>
      </c>
      <c r="B5" t="str" s="14">
        <f>"[METTRE EN PLACE] "&amp;Procedure!D2</f>
        <v>[METTRE EN PLACE] Mettre en place le poste de travail - 5 min  Denrées, matériels de préparation, de cuisson et de dressage.</v>
      </c>
      <c r="C5"/>
      <c r="D5"/>
    </row>
    <row r="6">
      <c r="A6" t="s" s="17">
        <v>89</v>
      </c>
      <c r="B6" t="str" s="14">
        <f>"[TAMISER] "&amp;Procedure!D3</f>
        <v>[TAMISER] Préparer le gruyère - 5 min  Tamiser et réserver les 2/3 du fromage pour le gratin.</v>
      </c>
      <c r="C6"/>
      <c r="D6"/>
    </row>
    <row r="7">
      <c r="A7"/>
      <c r="B7" t="str">
        <f>Besoins!B11</f>
        <v>Gruyère râpé vrac</v>
      </c>
      <c r="C7" s="11">
        <f>Besoins!E11</f>
        <v>0.05</v>
      </c>
      <c r="D7" t="str">
        <f>Besoins!F11</f>
        <v>kg</v>
      </c>
    </row>
    <row r="8">
      <c r="A8"/>
      <c r="B8" t="str">
        <f>Besoins!B10</f>
        <v>mélange mozarella et emmental pour gratin</v>
      </c>
      <c r="C8" s="11">
        <f>Besoins!E10</f>
        <v>0.02</v>
      </c>
      <c r="D8" t="str">
        <f>Besoins!F10</f>
        <v>kg</v>
      </c>
    </row>
    <row r="9">
      <c r="A9"/>
      <c r="B9" t="s">
        <v>90</v>
      </c>
      <c r="C9" s="11">
        <f>'Besoins'!$B$2*8</f>
        <v>8</v>
      </c>
      <c r="D9" t="s">
        <v>25</v>
      </c>
    </row>
    <row r="10">
      <c r="A10" t="s" s="17">
        <v>91</v>
      </c>
      <c r="B10" t="str" s="14">
        <f>"[RÉUNIR] "&amp;Procedure!D4</f>
        <v>[RÉUNIR] 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v>
      </c>
      <c r="C10"/>
      <c r="D10"/>
    </row>
    <row r="11">
      <c r="A11"/>
      <c r="B11" t="str">
        <f>Besoins!B12</f>
        <v>LAIT</v>
      </c>
      <c r="C11" s="11">
        <f>Besoins!E12</f>
        <v>0.5</v>
      </c>
      <c r="D11" t="str">
        <f>Besoins!F12</f>
        <v>lt</v>
      </c>
    </row>
    <row r="12">
      <c r="A12"/>
      <c r="B12" t="str">
        <f>Besoins!B8</f>
        <v>BEURRE</v>
      </c>
      <c r="C12" s="11">
        <f>Besoins!E8</f>
        <v>0.15</v>
      </c>
      <c r="D12" t="str">
        <f>Besoins!F8</f>
        <v>kg</v>
      </c>
    </row>
    <row r="13">
      <c r="A13"/>
      <c r="B13" t="str">
        <f>Besoins!B7</f>
        <v>FARINE (000)</v>
      </c>
      <c r="C13" s="11">
        <f>Besoins!E7</f>
        <v>0.25</v>
      </c>
      <c r="D13" t="str">
        <f>Besoins!F7</f>
        <v>kg</v>
      </c>
    </row>
    <row r="14">
      <c r="A14" t="s" s="17">
        <v>92</v>
      </c>
      <c r="B14" t="str" s="14">
        <f>"[CONFECTIONNER] "&amp;Procedure!D5</f>
        <v>[CONFECTIONNER] 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v>
      </c>
      <c r="C14"/>
      <c r="D14"/>
    </row>
    <row r="15">
      <c r="A15" t="s" s="17">
        <v>93</v>
      </c>
      <c r="B15" t="str" s="14">
        <f>"[POCHER] "&amp;Procedure!D6</f>
        <v>[POCHER] 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v>
      </c>
      <c r="C15"/>
      <c r="D15"/>
    </row>
    <row r="16">
      <c r="A16"/>
      <c r="B16"/>
      <c r="C16"/>
      <c r="D16"/>
    </row>
    <row r="17">
      <c r="A17" t="s" s="18">
        <v>22</v>
      </c>
      <c r="B17"/>
      <c r="C17"/>
      <c r="D17"/>
    </row>
  </sheetData>
  <sheetProtection sheet="1"/>
  <mergeCells count="9">
    <mergeCell ref="A1:D1"/>
    <mergeCell ref="A2:D2"/>
    <mergeCell ref="A4:D4"/>
    <mergeCell ref="B5:D5"/>
    <mergeCell ref="B6:D6"/>
    <mergeCell ref="B10:D10"/>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2026-09-15T14:55:19Z</dcterms:created>
  <dc:title>Carolines diverses</dc:title>
  <dc:subject/>
  <dc:creator>CUIS.web</dc:creator>
  <cp:lastModifiedBy/>
  <cp:keywords/>
  <dc:description>Export automatique — moteur récursif d'origine : Bernard Vandendaele</dc:description>
  <cp:category/>
  <dc:language>en-US</dc:language>
  <dcterms:modified xsi:type="dcterms:W3CDTF">2026-09-15T14:55:19Z</dcterms:modified>
  <cp:revision>1</cp:revision>
</cp:coreProperties>
</file>