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<sst xmlns="http://schemas.openxmlformats.org/spreadsheetml/2006/main" count="94" uniqueCount="94">
  <si>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</si>
  <si>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</si>
  <si>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Carolines diverses</t>
  </si>
  <si>
    <t>Code</t>
  </si>
  <si>
    <t>EC_CARO_DIVE</t>
  </si>
  <si>
    <t>Classe</t>
  </si>
  <si>
    <t>Entrées chaudes (CUI.ENTREES_CHAUDES)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</si>
  <si>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</si>
  <si>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</si>
  <si>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</si>
  <si>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</si>
  <si>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</si>
  <si>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</si>
  <si>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</si>
  <si>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</si>
  <si>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</si>
  <si>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</si>
  <si>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</si>
  <si>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</si>
  <si>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</si>
  <si>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</si>
  <si>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</si>
  <si>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</si>
  <si>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</si>
  <si>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</si>
  <si>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</si>
  <si>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</si>
  <si>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</si>
  <si>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</si>
  <si>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</si>
  <si>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</si>
  <si>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</si>
  <si>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</si>
  <si>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</si>
  <si>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</si>
  <si>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</si>
  <si>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</si>
  <si>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</si>
  <si>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</si>
  <si>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00000047</t>
  </si>
  <si>
    <t>OEUF A3 (PRIX)</t>
  </si>
  <si>
    <t>Produits laitiers</t>
  </si>
  <si>
    <t>00001414</t>
  </si>
  <si>
    <t>mélange mozarella et emmental pour gratin</t>
  </si>
  <si>
    <t>Matières premières</t>
  </si>
  <si>
    <t>FROM-GRUYERE</t>
  </si>
  <si>
    <t>Gruyère râpé vrac</t>
  </si>
  <si>
    <t>Fromages de base cuisine</t>
  </si>
  <si>
    <t>00000051</t>
  </si>
  <si>
    <t>LAIT</t>
  </si>
  <si>
    <t>lt</t>
  </si>
  <si>
    <t>Total</t>
  </si>
  <si>
    <t>Niveau</t>
  </si>
  <si>
    <t>Composant</t>
  </si>
  <si>
    <t>Type</t>
  </si>
  <si>
    <t>Quantité (pour 1 pc)</t>
  </si>
  <si>
    <t>recette</t>
  </si>
  <si>
    <t>Entrées chaudes</t>
  </si>
  <si>
    <t xml:space="preserve">    ↳ LAIT</t>
  </si>
  <si>
    <t>matiere</t>
  </si>
  <si>
    <t xml:space="preserve">    ↳ BEURRE</t>
  </si>
  <si>
    <t xml:space="preserve">    ↳ FARINE (000)</t>
  </si>
  <si>
    <t xml:space="preserve">    ↳ OEUF (P)</t>
  </si>
  <si>
    <t>Conversions oeufs et ovoproduits</t>
  </si>
  <si>
    <t xml:space="preserve">        ↳ OEUF (ml)</t>
  </si>
  <si>
    <t xml:space="preserve">            ↳ OEUF A3 (PRIX)</t>
  </si>
  <si>
    <t xml:space="preserve">    ↳ Gruyère râpé vrac</t>
  </si>
  <si>
    <t xml:space="preserve">    ↳ mélange mozarella et emmental pour gratin</t>
  </si>
  <si>
    <t>Recette</t>
  </si>
  <si>
    <t>#</t>
  </si>
  <si>
    <t>Verbe</t>
  </si>
  <si>
    <t>Étape</t>
  </si>
  <si>
    <t>Précision technique</t>
  </si>
  <si>
    <t>Durée</t>
  </si>
  <si>
    <t>METTRE EN PLACE</t>
  </si>
  <si>
    <t>Mettre en place le poste de travail - 5 min  Denrées, matériels de préparation, de cuisson et de dressage.</t>
  </si>
  <si>
    <t>5 min (cuisson)</t>
  </si>
  <si>
    <t>TAMISER</t>
  </si>
  <si>
    <t>Préparer le gruyère - 5 min  Tamiser et réserver les 2/3 du fromage pour le gratin.</t>
  </si>
  <si>
    <t>5 min (prepa)</t>
  </si>
  <si>
    <t>RÉUNIR</t>
  </si>
  <si>
    <t>20 min (cuisson)</t>
  </si>
  <si>
    <t>CONFECTIONNER</t>
  </si>
  <si>
    <t>8 min (repos)</t>
  </si>
  <si>
    <t>POCHER</t>
  </si>
  <si>
    <t>10 min (repos)</t>
  </si>
  <si>
    <t>Fiche technique — Carolines diverses</t>
  </si>
  <si>
    <t>Carolines diverses  EC_CARO_DIVE</t>
  </si>
  <si>
    <t>1.</t>
  </si>
  <si>
    <t>2.</t>
  </si>
  <si>
    <t xml:space="preserve">    OEUF (P)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</si>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</sst>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3.600119</v>
      </c>
    </row>
    <row r="12">
      <c r="A12" t="s" s="3">
        <v>17</v>
      </c>
      <c r="B12" s="4">
        <v>3.600119</v>
      </c>
    </row>
    <row r="13">
      <c r="A13"/>
      <c r="B13"/>
    </row>
    <row r="14">
      <c r="A14" t="s" s="5">
        <v>18</v>
      </c>
      <c r="B14" t="s" s="5">
        <v>15</v>
      </c>
    </row>
    <row r="15">
      <c r="A15" t="s" s="5">
        <v>19</v>
      </c>
      <c r="B15" s="6">
        <v>3.600119</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0.25</v>
      </c>
      <c r="E7" s="11">
        <f>D7*$B$2</f>
        <v>0.25</v>
      </c>
      <c r="F7" t="s">
        <v>35</v>
      </c>
      <c r="G7" s="4">
        <f>E7*0.489836</f>
        <v>0.122459</v>
      </c>
    </row>
    <row r="8">
      <c r="A8" t="s" s="12">
        <v>36</v>
      </c>
      <c r="B8" t="s">
        <v>37</v>
      </c>
      <c r="C8" t="s">
        <v>38</v>
      </c>
      <c r="D8" s="9">
        <v>0.15</v>
      </c>
      <c r="E8" s="11">
        <f>D8*$B$2</f>
        <v>0.15</v>
      </c>
      <c r="F8" t="s">
        <v>35</v>
      </c>
      <c r="G8" s="4">
        <f>E8*3.9514</f>
        <v>0.59271</v>
      </c>
    </row>
    <row r="9">
      <c r="A9" t="s" s="12">
        <v>39</v>
      </c>
      <c r="B9" t="s">
        <v>40</v>
      </c>
      <c r="C9" t="s">
        <v>41</v>
      </c>
      <c r="D9" s="9">
        <v>8</v>
      </c>
      <c r="E9" s="11">
        <f>D9*$B$2</f>
        <v>8</v>
      </c>
      <c r="F9" t="s">
        <v>25</v>
      </c>
      <c r="G9" s="4">
        <f>E9*0.27</f>
        <v>2.16</v>
      </c>
    </row>
    <row r="10">
      <c r="A10" t="s" s="12">
        <v>42</v>
      </c>
      <c r="B10" t="s">
        <v>43</v>
      </c>
      <c r="C10" t="s">
        <v>44</v>
      </c>
      <c r="D10" s="9">
        <v>0.02</v>
      </c>
      <c r="E10" s="11">
        <f>D10*$B$2</f>
        <v>0.02</v>
      </c>
      <c r="F10" t="s">
        <v>35</v>
      </c>
      <c r="G10" s="4">
        <f>E10*0</f>
        <v>0</v>
      </c>
    </row>
    <row r="11">
      <c r="A11" t="s">
        <v>45</v>
      </c>
      <c r="B11" t="s">
        <v>46</v>
      </c>
      <c r="C11" t="s">
        <v>47</v>
      </c>
      <c r="D11" s="9">
        <v>0.05</v>
      </c>
      <c r="E11" s="11">
        <f>D11*$B$2</f>
        <v>0.05</v>
      </c>
      <c r="F11" t="s">
        <v>35</v>
      </c>
      <c r="G11" s="4">
        <f>E11*8.5</f>
        <v>0.425</v>
      </c>
    </row>
    <row r="12">
      <c r="A12" t="s" s="12">
        <v>48</v>
      </c>
      <c r="B12" t="s">
        <v>49</v>
      </c>
      <c r="C12" t="s">
        <v>41</v>
      </c>
      <c r="D12" s="9">
        <v>0.5</v>
      </c>
      <c r="E12" s="11">
        <f>D12*$B$2</f>
        <v>0.5</v>
      </c>
      <c r="F12" t="s">
        <v>50</v>
      </c>
      <c r="G12" s="4">
        <f>E12*0.5999</f>
        <v>0.29995</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30</v>
      </c>
      <c r="F1" t="s" s="2">
        <v>5</v>
      </c>
    </row>
    <row r="2">
      <c r="A2">
        <v>0</v>
      </c>
      <c r="B2" t="s">
        <v>2</v>
      </c>
      <c r="C2" t="s">
        <v>56</v>
      </c>
      <c r="D2" s="11">
        <v>1</v>
      </c>
      <c r="E2" t="s">
        <v>25</v>
      </c>
      <c r="F2" t="s">
        <v>57</v>
      </c>
    </row>
    <row r="3">
      <c r="A3">
        <v>1</v>
      </c>
      <c r="B3" t="s">
        <v>58</v>
      </c>
      <c r="C3" t="s">
        <v>59</v>
      </c>
      <c r="D3" s="11">
        <v>0.5</v>
      </c>
      <c r="E3" t="s">
        <v>50</v>
      </c>
      <c r="F3" t="s">
        <v>41</v>
      </c>
    </row>
    <row r="4">
      <c r="A4">
        <v>1</v>
      </c>
      <c r="B4" t="s">
        <v>60</v>
      </c>
      <c r="C4" t="s">
        <v>59</v>
      </c>
      <c r="D4" s="11">
        <v>0.15</v>
      </c>
      <c r="E4" t="s">
        <v>35</v>
      </c>
      <c r="F4" t="s">
        <v>38</v>
      </c>
    </row>
    <row r="5">
      <c r="A5">
        <v>1</v>
      </c>
      <c r="B5" t="s">
        <v>61</v>
      </c>
      <c r="C5" t="s">
        <v>59</v>
      </c>
      <c r="D5" s="11">
        <v>0.25</v>
      </c>
      <c r="E5" t="s">
        <v>35</v>
      </c>
      <c r="F5" t="s">
        <v>34</v>
      </c>
    </row>
    <row r="6">
      <c r="A6">
        <v>1</v>
      </c>
      <c r="B6" t="s">
        <v>62</v>
      </c>
      <c r="C6" t="s">
        <v>56</v>
      </c>
      <c r="D6" s="11">
        <v>8</v>
      </c>
      <c r="E6" t="s">
        <v>25</v>
      </c>
      <c r="F6" t="s">
        <v>63</v>
      </c>
    </row>
    <row r="7">
      <c r="A7">
        <v>2</v>
      </c>
      <c r="B7" t="s">
        <v>64</v>
      </c>
      <c r="C7" t="s">
        <v>56</v>
      </c>
      <c r="D7" s="11">
        <v>0.44</v>
      </c>
      <c r="E7" t="s">
        <v>50</v>
      </c>
      <c r="F7" t="s">
        <v>63</v>
      </c>
    </row>
    <row r="8">
      <c r="A8">
        <v>3</v>
      </c>
      <c r="B8" t="s">
        <v>65</v>
      </c>
      <c r="C8" t="s">
        <v>59</v>
      </c>
      <c r="D8" s="11">
        <v>8</v>
      </c>
      <c r="E8" t="s">
        <v>25</v>
      </c>
      <c r="F8" t="s">
        <v>41</v>
      </c>
    </row>
    <row r="9">
      <c r="A9">
        <v>1</v>
      </c>
      <c r="B9" t="s">
        <v>66</v>
      </c>
      <c r="C9" t="s">
        <v>59</v>
      </c>
      <c r="D9" s="11">
        <v>0.05</v>
      </c>
      <c r="E9" t="s">
        <v>35</v>
      </c>
      <c r="F9" t="s">
        <v>47</v>
      </c>
    </row>
    <row r="10">
      <c r="A10">
        <v>1</v>
      </c>
      <c r="B10" t="s">
        <v>67</v>
      </c>
      <c r="C10" t="s">
        <v>59</v>
      </c>
      <c r="D10" s="11">
        <v>0.02</v>
      </c>
      <c r="E10" t="s">
        <v>35</v>
      </c>
      <c r="F10"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t="s">
        <v>74</v>
      </c>
      <c r="D2" t="s" s="14">
        <v>75</v>
      </c>
      <c r="E2" t="s" s="14"/>
      <c r="F2" t="s">
        <v>76</v>
      </c>
    </row>
    <row r="3">
      <c r="A3" t="s">
        <v>2</v>
      </c>
      <c r="B3">
        <v>2</v>
      </c>
      <c r="C3" t="s">
        <v>77</v>
      </c>
      <c r="D3" t="s" s="14">
        <v>78</v>
      </c>
      <c r="E3" t="s" s="14"/>
      <c r="F3" t="s">
        <v>79</v>
      </c>
    </row>
    <row r="4">
      <c r="A4" t="s">
        <v>2</v>
      </c>
      <c r="B4">
        <v>3</v>
      </c>
      <c r="C4" t="s">
        <v>80</v>
      </c>
      <c r="D4" t="inlineStr" s="14">
        <is>
          <t>Confectionner la pâte à choux - 20 min Dans une russe, réunir leau ou le lait, le sel, le piment de Cayenne, quelques râpures de noix de muscade, et le beurre découpé en par­celles. Porter à ébullition (veiller à obtenir simultanément lébullition de leau ou du lait et la fusion du beurre). Ajouter hors du feu la farine en une seule fois. Mélanger énergiquement à laide dune spatule. Remettre sur le feu durant quelques secondes et dessécher la dé­trempe jusquà ce quelle nadhère plus, ni à la russe ni à la spatule. Débarrasser la détrempe dans une calotte. Incorporer les ufs un par un, puis le gruyère tamisé. Vérifier lassaisonnement et corner le récipient.</t>
        </is>
      </c>
      <c r="E4" t="s" s="14"/>
      <c r="F4" t="s">
        <v>81</v>
      </c>
    </row>
    <row r="5">
      <c r="A5" t="s">
        <v>2</v>
      </c>
      <c r="B5">
        <v>4</v>
      </c>
      <c r="C5" t="s">
        <v>82</v>
      </c>
      <c r="D5" t="inlineStr" s="14">
        <is>
          <t>Confectionner la sauce Béchamel - 15 min Confectionner le roux blanc et le refroidir rapidement. Mettre le lait à bouillir et le verser bouillant sur le roux froid, en remuant à laide dun petit fouet à sauce. Porter à ébullition et cuire la sauce Béchamel pendant 4 à 5 min. Vérifier lonctuosité (la sauce ne doit pas être trop épaisse). Assaisonner avec le sel fin, le piment de Cayenne et quelques râpures de noix de muscade. Passer la sauce au chinois étamine. Tamponner la surface et réserver la sauce à couvert au bain-marie.</t>
        </is>
      </c>
      <c r="E5" t="s" s="14"/>
      <c r="F5" t="s">
        <v>83</v>
      </c>
    </row>
    <row r="6">
      <c r="A6" t="s">
        <v>2</v>
      </c>
      <c r="B6">
        <v>5</v>
      </c>
      <c r="C6" t="s">
        <v>84</v>
      </c>
      <c r="D6" t="inlineStr" s="14">
        <is>
          <t>Pocher les gnocchi - 20 min Porter leau salée à ébullition dans un grand sautoir ou dans un ron­deau plat. Pousser la pâte à choux au-dessus de leau frémissante à laide dune poche munie dune douille unie d1 à 1,2 cm de diamètre, section­ner les gnocchi de 1,5 cm à 2 cm de longueur à laide dun couteau doffice. Pocher sans ébullition pendant 5 à 6 min (les gnocchi doivent remonter à la surface de leau et présenter une certaine élasticité sous la pression du doigt).</t>
        </is>
      </c>
      <c r="E6" t="s" s="14"/>
      <c r="F6" t="s">
        <v>85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 min="3" max="3" width="14" customWidth="1"/>
    <col min="4" max="4" width="10" customWidth="1"/>
  </cols>
  <sheetData>
    <row r="1" customHeight="1" ht="24">
      <c r="A1" t="s" s="7">
        <v>86</v>
      </c>
      <c r="B1"/>
      <c r="C1"/>
      <c r="D1"/>
    </row>
    <row r="2">
      <c r="A2" t="str" s="15">
        <f>"EC_CARO_DIVE · CUI.ENTREES_CHAUDES · référence : "&amp;Besoins!B3&amp;" "&amp;Besoins!C3&amp;" · multiplicateur réglable sur la feuille ""Besoins"""</f>
        <v>EC_CARO_DIVE · CUI.ENTREES_CHAUDES · référence : 1 pc · multiplicateur réglable sur la feuille </v>
      </c>
      <c r="B2"/>
      <c r="C2"/>
      <c r="D2"/>
    </row>
    <row r="3">
      <c r="A3"/>
      <c r="B3"/>
      <c r="C3"/>
      <c r="D3"/>
    </row>
    <row r="4">
      <c r="A4" t="s" s="16">
        <v>87</v>
      </c>
      <c r="B4"/>
      <c r="C4"/>
      <c r="D4"/>
    </row>
    <row r="5">
      <c r="A5" t="s" s="17">
        <v>88</v>
      </c>
      <c r="B5" t="str" s="14">
        <f>"[METTRE EN PLACE] "&amp;Procedure!D2</f>
        <v>[METTRE EN PLACE] Mettre en place le poste de travail - 5 min  Denrées, matériels de préparation, de cuisson et de dressage.</v>
      </c>
      <c r="C5"/>
      <c r="D5"/>
    </row>
    <row r="6">
      <c r="A6" t="s" s="17">
        <v>89</v>
      </c>
      <c r="B6" t="str" s="14">
        <f>"[TAMISER] "&amp;Procedure!D3</f>
        <v>[TAMISER] Préparer le gruyère - 5 min  Tamiser et réserver les 2/3 du fromage pour le gratin.</v>
      </c>
      <c r="C6"/>
      <c r="D6"/>
    </row>
    <row r="7">
      <c r="A7"/>
      <c r="B7" t="str">
        <f>Besoins!B11</f>
        <v>Gruyère râpé vrac</v>
      </c>
      <c r="C7" s="11">
        <f>Besoins!E11</f>
        <v>0.05</v>
      </c>
      <c r="D7" t="str">
        <f>Besoins!F11</f>
        <v>kg</v>
      </c>
    </row>
    <row r="8">
      <c r="A8"/>
      <c r="B8" t="str">
        <f>Besoins!B10</f>
        <v>mélange mozarella et emmental pour gratin</v>
      </c>
      <c r="C8" s="11">
        <f>Besoins!E10</f>
        <v>0.02</v>
      </c>
      <c r="D8" t="str">
        <f>Besoins!F10</f>
        <v>kg</v>
      </c>
    </row>
    <row r="9">
      <c r="A9"/>
      <c r="B9" t="s">
        <v>90</v>
      </c>
      <c r="C9" s="11">
        <f>'Besoins'!$B$2*8</f>
        <v>8</v>
      </c>
      <c r="D9" t="s">
        <v>25</v>
      </c>
    </row>
    <row r="10">
      <c r="A10" t="s" s="17">
        <v>91</v>
      </c>
      <c r="B10" t="str" s="14">
        <f>"[RÉUNIR] "&amp;Procedure!D4</f>
        <v>[RÉUNIR] Confectionner la pâte à choux - 20 min Dans une russe, réunir leau ou le lait, le sel, le piment de Cayenne, quelques râpures de noix de muscade, et le beurre découpé en par­celles. Porter à ébullition (veiller à obtenir simultanément lébullition de leau ou du lait et la fusion du beurre). Ajouter hors du feu la farine en une seule fois. Mélanger énergiquement à laide dune spatule. Remettre sur le feu durant quelques secondes et dessécher la dé­trempe jusquà ce quelle nadhère plus, ni à la russe ni à la spatule. Débarrasser la détrempe dans une calotte. Incorporer les ufs un par un, puis le gruyère tamisé. Vérifier lassaisonnement et corner le récipient.</v>
      </c>
      <c r="C10"/>
      <c r="D10"/>
    </row>
    <row r="11">
      <c r="A11"/>
      <c r="B11" t="str">
        <f>Besoins!B12</f>
        <v>LAIT</v>
      </c>
      <c r="C11" s="11">
        <f>Besoins!E12</f>
        <v>0.5</v>
      </c>
      <c r="D11" t="str">
        <f>Besoins!F12</f>
        <v>lt</v>
      </c>
    </row>
    <row r="12">
      <c r="A12"/>
      <c r="B12" t="str">
        <f>Besoins!B8</f>
        <v>BEURRE</v>
      </c>
      <c r="C12" s="11">
        <f>Besoins!E8</f>
        <v>0.15</v>
      </c>
      <c r="D12" t="str">
        <f>Besoins!F8</f>
        <v>kg</v>
      </c>
    </row>
    <row r="13">
      <c r="A13"/>
      <c r="B13" t="str">
        <f>Besoins!B7</f>
        <v>FARINE (000)</v>
      </c>
      <c r="C13" s="11">
        <f>Besoins!E7</f>
        <v>0.25</v>
      </c>
      <c r="D13" t="str">
        <f>Besoins!F7</f>
        <v>kg</v>
      </c>
    </row>
    <row r="14">
      <c r="A14" t="s" s="17">
        <v>92</v>
      </c>
      <c r="B14" t="str" s="14">
        <f>"[CONFECTIONNER] "&amp;Procedure!D5</f>
        <v>[CONFECTIONNER] Confectionner la sauce Béchamel - 15 min Confectionner le roux blanc et le refroidir rapidement. Mettre le lait à bouillir et le verser bouillant sur le roux froid, en remuant à laide dun petit fouet à sauce. Porter à ébullition et cuire la sauce Béchamel pendant 4 à 5 min. Vérifier lonctuosité (la sauce ne doit pas être trop épaisse). Assaisonner avec le sel fin, le piment de Cayenne et quelques râpures de noix de muscade. Passer la sauce au chinois étamine. Tamponner la surface et réserver la sauce à couvert au bain-marie.</v>
      </c>
      <c r="C14"/>
      <c r="D14"/>
    </row>
    <row r="15">
      <c r="A15" t="s" s="17">
        <v>93</v>
      </c>
      <c r="B15" t="str" s="14">
        <f>"[POCHER] "&amp;Procedure!D6</f>
        <v>[POCHER] Pocher les gnocchi - 20 min Porter leau salée à ébullition dans un grand sautoir ou dans un ron­deau plat. Pousser la pâte à choux au-dessus de leau frémissante à laide dune poche munie dune douille unie d1 à 1,2 cm de diamètre, section­ner les gnocchi de 1,5 cm à 2 cm de longueur à laide dun couteau doffice. Pocher sans ébullition pendant 5 à 6 min (les gnocchi doivent remonter à la surface de leau et présenter une certaine élasticité sous la pression du doigt).</v>
      </c>
      <c r="C15"/>
      <c r="D15"/>
    </row>
    <row r="16">
      <c r="A16"/>
      <c r="B16"/>
      <c r="C16"/>
      <c r="D16"/>
    </row>
    <row r="17">
      <c r="A17" t="s" s="18">
        <v>22</v>
      </c>
      <c r="B17"/>
      <c r="C17"/>
      <c r="D17"/>
    </row>
  </sheetData>
  <sheetProtection sheet="1"/>
  <mergeCells count="9">
    <mergeCell ref="A1:D1"/>
    <mergeCell ref="A2:D2"/>
    <mergeCell ref="A4:D4"/>
    <mergeCell ref="B5:D5"/>
    <mergeCell ref="B6:D6"/>
    <mergeCell ref="B10:D10"/>
    <mergeCell ref="B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2026-07-31T23:56:14Z</dcterms:created>
  <dc:title>Carolines diverses</dc:title>
  <dc:subject/>
  <dc:creator>CUIS.web</dc:creator>
  <cp:lastModifiedBy/>
  <cp:keywords/>
  <dc:description>Export automatique — moteur récursif d'origine : Bernard Vandendaele</dc:description>
  <cp:category/>
  <dc:language>en-US</dc:language>
  <dcterms:modified xsi:type="dcterms:W3CDTF">2026-07-31T23:56:14Z</dcterms:modified>
  <cp:revision>1</cp:revision>
</cp:coreProperties>
</file>